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305d313d03644d9d" /></Relationships>
</file>

<file path=xl/workbook.xml><?xml version="1.0" encoding="utf-8"?>
<x:workbook xmlns:x="http://schemas.openxmlformats.org/spreadsheetml/2006/main">
  <x:sheets>
    <x:sheet xmlns:r="http://schemas.openxmlformats.org/officeDocument/2006/relationships" name="Custo por trabalhador" sheetId="1" r:id="Re20cd096e7e244c0"/>
    <x:sheet xmlns:r="http://schemas.openxmlformats.org/officeDocument/2006/relationships" name="Planilha de Custos" sheetId="2" r:id="R941b8165bb854241"/>
    <x:sheet xmlns:r="http://schemas.openxmlformats.org/officeDocument/2006/relationships" name="Revisão" sheetId="3" r:id="R8410d30a20724820"/>
  </x:sheets>
</x:workbook>
</file>

<file path=xl/comments1.xml><?xml version="1.0" encoding="utf-8"?>
<x:comments xmlns:x="http://schemas.openxmlformats.org/spreadsheetml/2006/main">
  <x:authors>
    <x:author>Scheyla Cristina de Souza Belmiro do Amaral</x:author>
  </x:authors>
  <x:commentList>
    <x:comment ref="B12" authorId="0">
      <x:text>
        <x:r>
          <x:t>Seges: Informar salário base conforme Convenção Coletiva de Trabalho vigente para a categoria e no município de prestação do serviço.
</x:t>
        </x:r>
      </x:text>
    </x:comment>
    <x:comment ref="C20" authorId="0">
      <x:text>
        <x:r>
          <x:t>Seges: Percentual conforme definido em CCT, se houver gratificação de função.
</x:t>
        </x:r>
      </x:text>
    </x:comment>
    <x:comment ref="C28" authorId="0">
      <x:text>
        <x:r>
          <x:t>Seges: Percentual conforme definido em CCT, quando houver adicional de periculosidade ou insabubridade</x:t>
        </x:r>
      </x:text>
    </x:comment>
    <x:comment ref="C41" authorId="0">
      <x:text>
        <x:r>
          <x:t>Seges: Considera hora noturna de 22h às 5h do dia segunte, portanto 7 horas noturnas de uma jornada de 12h. </x:t>
        </x:r>
      </x:text>
    </x:comment>
    <x:comment ref="C45" authorId="0">
      <x:text>
        <x:r>
          <x:t>Seges:
A título de pagamento adicional computa-se o pagamento de 7min e 30 s a cada hora noturna, por 7 horas, totalizando 52min e 30 s, que significa 1 hora da jornada de 12h.
</x:t>
        </x:r>
      </x:text>
    </x:comment>
    <x:comment ref="D45" authorId="0">
      <x:text>
        <x:r>
          <x:t>Seges: Por tratar-se de hora considerada a mais, calcula-se pagamento de 100% da hora, acrescida do respectivo adicional noturno.</x:t>
        </x:r>
      </x:text>
    </x:comment>
    <x:comment ref="A48" authorId="0">
      <x:text>
        <x:r>
          <x:t>Seges: Tabela resumo da totalização do Adicional noturno.
Automatizada, desde que não haja alterações de fórmulas ou estrutura da planilha.</x:t>
        </x:r>
      </x:text>
    </x:comment>
    <x:comment ref="A68" authorId="0">
      <x:text>
        <x:r>
          <x:t>Seges: Automatizada, desde que não haja alterações de fórmulas ou estrutura da planilha.
</x:t>
        </x:r>
      </x:text>
    </x:comment>
    <x:comment ref="C82" authorId="0">
      <x:text>
        <x:r>
          <x:t>Seges: Por tratar-se de planilha mensal será contabilizado 1/12 avos do custo.</x:t>
        </x:r>
      </x:text>
    </x:comment>
    <x:comment ref="A90" authorId="0">
      <x:text>
        <x:r>
          <x:t>Seges: 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x:t>
        </x:r>
      </x:text>
    </x:comment>
    <x:comment ref="C101" authorId="0">
      <x:text>
        <x:r>
          <x:t>Seges: Corresponde ao previsto na Constituição. Adicional de 1/3 a mais do salário normal.
</x:t>
        </x:r>
      </x:text>
    </x:comment>
    <x:comment ref="A108" authorId="0">
      <x:text>
        <x:r>
          <x:t>Seges: apenas totaliza a previsão mensal de custos com 13° Salário, Férias e Adicional de Férias.
</x:t>
        </x:r>
      </x:text>
    </x:comment>
    <x:comment ref="B124" authorId="0">
      <x:text>
        <x:r>
          <x:t>Seges: Informar o percentual adequado à categoria profissional a ser contratada para a prestação do serviço.
</x:t>
        </x:r>
      </x:text>
    </x:comment>
    <x:comment ref="C134" authorId="0">
      <x:text>
        <x:r>
          <x:t>Seges: Corresponde ao somatório dos encargos para financiamento da seguridade social.
O percentual será alterado quando do preenchimento da aliquota do SAT/GIIL-RAT
</x:t>
        </x:r>
      </x:text>
    </x:comment>
    <x:comment ref="C143" authorId="0">
      <x:text>
        <x:r>
          <x:t>Seges: Alíquota mensal de depóstio à título de FGTS, conforme Lei n° 8.036, de 1990.
</x:t>
        </x:r>
      </x:text>
    </x:comment>
    <x:comment ref="A150" authorId="0">
      <x:text>
        <x:r>
          <x:t>Seges: Totalização dos Encargos. Automatizada, desde que não haja alteração nas fórmulas e estrutura da planilha.
</x:t>
        </x:r>
      </x:text>
    </x:comment>
    <x:comment ref="B165" authorId="0">
      <x:text>
        <x:r>
          <x:t>Seges: Valor da tarifa de transporte público praticada no município de prestação do serviço.
</x:t>
        </x:r>
      </x:text>
    </x:comment>
    <x:comment ref="D166" authorId="0">
      <x:text>
        <x:r>
          <x:t>Seges: apenas sugerido, depende de disposições constantes na CCT.
</x:t>
        </x:r>
      </x:text>
    </x:comment>
    <x:comment ref="C174" authorId="0">
      <x:text>
        <x:r>
          <x:t>Seges: exemplificativo... O desconto poderá ser proporcional, conforme disposto no art. 10 do Decreto n° 95.247, de 1987.
O órgão contatante deverá apreciar o comportamento das empresas prestadoras de serviço e ajustar, conforme necessidade.
</x:t>
        </x:r>
      </x:text>
    </x:comment>
    <x:comment ref="B194" authorId="0">
      <x:text>
        <x:r>
          <x:t>Seges: Conforme estabelecido em Convenção Coletiva de Trabalho
</x:t>
        </x:r>
      </x:text>
    </x:comment>
    <x:comment ref="C195" authorId="0">
      <x:text>
        <x:r>
          <x:t>Seges: apenas sugerido, depende de disposições constantes na CCT.
</x:t>
        </x:r>
      </x:text>
    </x:comment>
    <x:comment ref="C203" authorId="0">
      <x:text>
        <x:r>
          <x:t>Seges: Observar desconto informado em Convenção Coletiva.
</x:t>
        </x:r>
      </x:text>
    </x:comment>
    <x:comment ref="B204" authorId="0">
      <x:text>
        <x:r>
          <x:t>Seges: Observar Convenção Coletiva sobre base de cálculo, habitualmente o desconto é sobre o valor do benefício concedido.</x:t>
        </x:r>
      </x:text>
    </x:comment>
    <x:comment ref="A242" authorId="0">
      <x:text>
        <x:r>
          <x:t>Seges: Apenas totaliza os custos efetivos com benefícios mensais do trabalhador.
Automatizada, desde que não haja alteração de fórmulas ou estrutura da planilha</x:t>
        </x:r>
      </x:text>
    </x:comment>
    <x:comment ref="A253" authorId="0">
      <x:text>
        <x:r>
          <x:t>Seges: Totaliza o módulo 2, com somatória de 13° salário, férias, adicional, encargos e benefícios.
</x:t>
        </x:r>
      </x:text>
    </x:comment>
    <x:comment ref="B268" authorId="0">
      <x:text>
        <x:r>
          <x:t>Seges: exemplificativo
Para o modelo utiliza-se probabilidade de 45% de API e 55% de APT. Observar fórmula.
O percentual de probabilidade de ocorrência deverá ser avaliado pelo órgão contratante, mediante histórico das contratações, ajustando a planilha ao caso em concreto.
</x:t>
        </x:r>
      </x:text>
    </x:comment>
    <x:comment ref="A357" authorId="0">
      <x:text>
        <x:r>
          <x:t>Seges:
Totaliza o custo estimado a ser provisionado mensalmente. Está automatizada, desde que não haja alteração de fórmulas e/ou estrutura da planilha.</x:t>
        </x:r>
      </x:text>
    </x:comment>
    <x:comment ref="B371" authorId="0">
      <x:text>
        <x:r>
          <x:t>Seges: Probabilidade de ocorrência de ausência do profissional residente quando será necessária a presença de um repositor. O órgão deverá observar o histórico das contratações anteriores para estimar tais probabilidades.
</x:t>
        </x:r>
      </x:text>
    </x:comment>
    <x:comment ref="C371" authorId="0">
      <x:text>
        <x:r>
          <x:t>Segesl: Duração computada em dias, conforme previsão em legislação.
</x:t>
        </x:r>
      </x:text>
    </x:comment>
    <x:comment ref="A386" authorId="0">
      <x:text>
        <x:r>
          <x:t>Seges: Esta tabela apresenta o resumo dos dias prováveis de ausência, quando seria necessária a presença de um profissional repositor.
Seu cálculo está automatizado mediante preenchimento da tabela anterior.</x:t>
        </x:r>
      </x:text>
    </x:comment>
    <x:comment ref="A389" authorId="0">
      <x:text>
        <x:r>
          <x:t>Seges: este ítem destina-se ao cálculo do custo do empregado substituto que virá cobrir o período de férias do residente, portanto, não se confunde com o direito ao pagamento de férias daquele.
Desde que não haja alteração de fórmulas e/ou estrutura da planilha.
</x:t>
        </x:r>
      </x:text>
    </x:comment>
    <x:comment ref="A415" authorId="0">
      <x:text>
        <x:r>
          <x:t>Seges: Tabela automatizada para cálculo do custo mensal com reposição do profissional ausente, mediante preenchimento das anteriores. Desde que não haja alteração de fórmulas e/ou estrutura da planilha.
</x:t>
        </x:r>
      </x:text>
    </x:comment>
    <x:comment ref="A441" authorId="0">
      <x:text>
        <x:r>
          <x:t>Seges: Esta tabela totaliza os custos com reposição de profissional ausente e está automatizada mediante preenchimento das anteriores. Desde que não haja alteração de fórmulas e/ou estrutura da planilha.</x:t>
        </x:r>
      </x:text>
    </x:comment>
    <x:comment ref="D453" authorId="0">
      <x:text>
        <x:r>
          <x:t>Seges: todos os itens relacionados a insumos deverão ser objeto de pesquisa de preços conforme diretrizes da Instrução Normativa específica (IN n° 3, de 20 de abril de 2017).
</x:t>
        </x:r>
      </x:text>
    </x:comment>
    <x:comment ref="A512" authorId="0">
      <x:text>
        <x:r>
          <x:t>Seges: Nesta tabela poderão ser informados os percentuais previstos de Custos Indiretos, Tributos e Lucro separadamente para permitir o cálculo automático segundo metodologia Seges. Desde que não haja alteração de modelo da planilha e de fórmulas.
</x:t>
        </x:r>
      </x:text>
    </x:comment>
    <x:comment ref="A537" authorId="0">
      <x:text>
        <x:r>
          <x:t>Seges: Esta tabela totaliza o custo do trabalhador e está automatizada, desde que não haja alteração nas formulas e no modelo da presente planilha. Ajustes necessários são responsailidade do órgão contratante, por quem deverão ser conferidos.</x:t>
        </x:r>
      </x:text>
    </x:comment>
  </x:commentList>
</x:comments>
</file>

<file path=xl/sharedStrings.xml><?xml version="1.0" encoding="utf-8"?>
<x:sst xmlns:x="http://schemas.openxmlformats.org/spreadsheetml/2006/main">
  <x:si>
    <x:t xml:space="preserve">PLANILHA DE CUSTOS E FORMAÇÃO DE PREÇOS</x:t>
  </x:si>
  <x:si>
    <x:t xml:space="preserve">MODELO DE FORMAÇÃO DE CUSTO MENSAL PARA UM EMPREGADO </x:t>
  </x:si>
  <x:si>
    <x:t xml:space="preserve">*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x:t>
  </x:si>
  <x:si>
    <x:t xml:space="preserve">MÓDULO 1 - REMUNERAÇÃO</x:t>
  </x:si>
  <x:si>
    <x:t xml:space="preserve">* A remuneração é definida no art. 457 da Consolidação das Leis do Trabalho. 
* É composta por Salário Base, Adicionais (noturno, de insalubridade ou periculosidade) e gratificações, quando houver.</x:t>
  </x:si>
  <x:si>
    <x:t xml:space="preserve">SALÁRIO BASE</x:t>
  </x:si>
  <x:si>
    <x:t xml:space="preserve">* O Salário Base vem definido na Convenção Coletiva de Trabalho da categoria profissional a ser contratada para o objeto da prestação de serviço. 
* O contratante deverá observar se a CCT abrange o município de prestação de serviço e se está vigente.</x:t>
  </x:si>
  <x:si>
    <x:t xml:space="preserve">Cargo A</x:t>
  </x:si>
  <x:si>
    <x:t xml:space="preserve">Cargo B</x:t>
  </x:si>
  <x:si>
    <x:t xml:space="preserve">GRATIFICAÇÃO DE FUNÇÃO</x:t>
  </x:si>
  <x:si>
    <x:t xml:space="preserve">*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x:t>
  </x:si>
  <x:si>
    <x:t xml:space="preserve">Categoria</x:t>
  </x:si>
  <x:si>
    <x:t xml:space="preserve">Base de cálculo</x:t>
  </x:si>
  <x:si>
    <x:t xml:space="preserve">Percentual</x:t>
  </x:si>
  <x:si>
    <x:t xml:space="preserve">Valor da Gratificação</x:t>
  </x:si>
  <x:si>
    <x:t xml:space="preserve">ADICIONAIS (periculosidade ou insalubridade, se houver)</x:t>
  </x:si>
  <x:si>
    <x: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x:t>
  </x:si>
  <x:si>
    <x:t xml:space="preserve">ADICIONAL DE XXX</x:t>
  </x:si>
  <x:si>
    <x:t xml:space="preserve">Valor</x:t>
  </x:si>
  <x:si>
    <x:t xml:space="preserve">Cargo A (12x36 Diurno)</x:t>
  </x:si>
  <x:si>
    <x:t xml:space="preserve">Cargo A (12x36 Noturno)</x:t>
  </x:si>
  <x:si>
    <x:t xml:space="preserve">Cargo A Cargo A (44h semanais)</x:t>
  </x:si>
  <x:si>
    <x:t xml:space="preserve">Cargo B (12x36 Diurno)</x:t>
  </x:si>
  <x:si>
    <x:t xml:space="preserve">Cargo B (12x36 Noturno)</x:t>
  </x:si>
  <x:si>
    <x:t xml:space="preserve">Cargo B (44h semanais)</x:t>
  </x:si>
  <x:si>
    <x:t xml:space="preserve">ADICIONAL NOTURNO</x:t>
  </x:si>
  <x:si>
    <x: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x:t>
  </x:si>
  <x:si>
    <x:t xml:space="preserve">Base de Cálculo</x:t>
  </x:si>
  <x:si>
    <x:t xml:space="preserve">Proporção</x:t>
  </x:si>
  <x:si>
    <x:t xml:space="preserve">HORA NOTURNA REDUZIDA</x:t>
  </x:si>
  <x:si>
    <x:t xml:space="preserve">ADICIONAL POR TRABALHO NOTURNO</x:t>
  </x:si>
  <x:si>
    <x:t xml:space="preserve">Adicional Noturno</x:t>
  </x:si>
  <x:si>
    <x:t xml:space="preserve">Hora Noturna
Reduzida</x:t>
  </x:si>
  <x:si>
    <x:t xml:space="preserve">ADICIONAL XXX</x:t>
  </x:si>
  <x:si>
    <x:t xml:space="preserve">* Em caso de previsão de outros adicionais em Convenção Coletiva de Trabalho o órgão poderá utilizar este campo.</x:t>
  </x:si>
  <x:si>
    <x:t xml:space="preserve">Cargo A (44h semanais)</x:t>
  </x:si>
  <x:si>
    <x:t xml:space="preserve">Este quadro totaliza a remuneração devida ao trabalhador, conforme previsão da Consolidação das Leis do Trabalho e valores disponíveis na Convenção Coletiva para a categoria</x:t>
  </x:si>
  <x:si>
    <x:t xml:space="preserve">Salário Base</x:t>
  </x:si>
  <x:si>
    <x:t xml:space="preserve">Gratificação de função</x:t>
  </x:si>
  <x:si>
    <x:t xml:space="preserve">Adicional de Periculosidade ou Insalubridade</x:t>
  </x:si>
  <x:si>
    <x:t xml:space="preserve">Adicional XXX</x:t>
  </x:si>
  <x:si>
    <x:t xml:space="preserve">Total</x:t>
  </x:si>
  <x:si>
    <x:t xml:space="preserve">MÓDULO 2 - ENCARGOS E BENEFÍCIOS (ANUAIS, MENSAIS E DIÁRIOS)</x:t>
  </x:si>
  <x:si>
    <x:t xml:space="preserve">SUBMÓDULO 2.1 – 13° SALÁRIO, FÉRIAS E ADICIONAL DE FÉRIAS</x:t>
  </x:si>
  <x:si>
    <x:t xml:space="preserve">13° SALÁRIO
Previsto no Decreto 57.155, de 1965.</x:t>
  </x:si>
  <x:si>
    <x:t xml:space="preserve">Provisionamento Mensal</x:t>
  </x:si>
  <x:si>
    <x:t xml:space="preserve">FÉRIAS
Previsto no art. 7° da Constituição Federal</x:t>
  </x:si>
  <x:si>
    <x:t xml:space="preserve">ADICIONAL DE FÉRIAS - 1/3 CONSTITUCIONAL</x:t>
  </x:si>
  <x:si>
    <x:t xml:space="preserve">Alíquota Adicional</x:t>
  </x:si>
  <x:si>
    <x:t xml:space="preserve">13° Salário</x:t>
  </x:si>
  <x:si>
    <x:t xml:space="preserve">Férias </x:t>
  </x:si>
  <x:si>
    <x:t xml:space="preserve">1/3 Constitucional</x:t>
  </x:si>
  <x:si>
    <x:t xml:space="preserve">SUBMÓDULO 2.2 - ENCARGOS PREVIDENCIÁRIOS E FGTS</x:t>
  </x:si>
  <x:si>
    <x:t xml:space="preserve">* Previsto no art. 195 da Constituição Federal. 
* Os percentuais informados não são taxativos e deverão observar o enquadramento real das empresas prestadoras de serviço, em especial no que diz respeito ao SAT-GIIL/RAT.</x:t>
  </x:si>
  <x:si>
    <x:t xml:space="preserve">COMPOSIÇÃO DO GPS E FGTS</x:t>
  </x:si>
  <x:si>
    <x:t xml:space="preserve">Encargos</x:t>
  </x:si>
  <x:si>
    <x:t xml:space="preserve">INSS - empregador</x:t>
  </x:si>
  <x:si>
    <x:t xml:space="preserve">Salário-Educação</x:t>
  </x:si>
  <x:si>
    <x:t xml:space="preserve">SAT- GIL/RAT</x:t>
  </x:si>
  <x:si>
    <x:t xml:space="preserve">SESC</x:t>
  </x:si>
  <x:si>
    <x:t xml:space="preserve">SENAC</x:t>
  </x:si>
  <x:si>
    <x:t xml:space="preserve">SEBRAE</x:t>
  </x:si>
  <x:si>
    <x:t xml:space="preserve">INCRA</x:t>
  </x:si>
  <x:si>
    <x:t xml:space="preserve">FGTS</x:t>
  </x:si>
  <x:si>
    <x:t xml:space="preserve">TOTAL</x:t>
  </x:si>
  <x:si>
    <x:t xml:space="preserve">GPS - GUIA DA PREVIDÊNCIA SOCIAL</x:t>
  </x:si>
  <x:si>
    <x:t xml:space="preserve">FGTS - FUNDO DE GARANTIA POR TEMPO DE SERVIÇO</x:t>
  </x:si>
  <x:si>
    <x:t xml:space="preserve">GPS</x:t>
  </x:si>
  <x:si>
    <x:t xml:space="preserve">SUBMÓDULO 2.3 - BENEFÍCIOS MENSAIS E DIÁRIOS</x:t>
  </x:si>
  <x:si>
    <x:t xml:space="preserve">*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x:t>
  </x:si>
  <x:si>
    <x:t xml:space="preserve">VALE TRANSPORTE</x:t>
  </x:si>
  <x:si>
    <x:t xml:space="preserve">CUSTO DA PASSAGEM</x:t>
  </x:si>
  <x:si>
    <x:t xml:space="preserve">Vr. Unitário</x:t>
  </x:si>
  <x:si>
    <x:t xml:space="preserve">Vales por dia </x:t>
  </x:si>
  <x:si>
    <x:t xml:space="preserve">Dias efetivamente trabalhados</x:t>
  </x:si>
  <x:si>
    <x:t xml:space="preserve">Custo total</x:t>
  </x:si>
  <x:si>
    <x:t xml:space="preserve">DESCONTO DO VALE TRANSPORTE</x:t>
  </x:si>
  <x:si>
    <x:t xml:space="preserve">Proporcionalidade</x:t>
  </x:si>
  <x:si>
    <x:t xml:space="preserve">Desconto</x:t>
  </x:si>
  <x:si>
    <x:t xml:space="preserve">CUSTO EFETIVO DO VALE TRANSPORTE</x:t>
  </x:si>
  <x:si>
    <x:t xml:space="preserve">Valor do desconto</x:t>
  </x:si>
  <x:si>
    <x:t xml:space="preserve">Custo efetivo</x:t>
  </x:si>
  <x:si>
    <x:t xml:space="preserve">VALE ALIMENTAÇÃO/REFEIÇÃO</x:t>
  </x:si>
  <x:si>
    <x:t xml:space="preserve">Valor diário</x:t>
  </x:si>
  <x:si>
    <x:t xml:space="preserve">DESCONTO DO VALE ALIMENTAÇÃO/REFEIÇÃO</x:t>
  </x:si>
  <x:si>
    <x:t xml:space="preserve">CUSTO EFETIVO DO VALE ALIMENTAÇÃO/REFEIÇÃO</x:t>
  </x:si>
  <x:si>
    <x:r>
      <x:rPr>
        <x:b/>
        <x:sz val="12"/>
        <x:color theme="1"/>
        <x:rFont val="Times New Roman"/>
        <x:family val="1"/>
      </x:rPr>
      <x:t xml:space="preserve">BENEFÍCIO XXX</x:t>
    </x:r>
    <x:r>
      <x:rPr>
        <x:sz val="12"/>
        <x:color theme="1"/>
        <x:rFont val="Times New Roman"/>
        <x:family val="1"/>
      </x:rPr>
      <x:t xml:space="preserve">
</x:t>
    </x:r>
    <x:r>
      <x:rPr>
        <x:sz val="12"/>
        <x:color rgb="FFFF0000"/>
        <x:rFont val="Times New Roman"/>
        <x:family val="1"/>
      </x:rPr>
      <x:t xml:space="preserve">Utilizar este campo em caso de outros benefícios previstos em Convenção Coletiva, sempre especificando o tipo, finalidade e previsão legal do mesmo.</x:t>
    </x:r>
  </x:si>
  <x:si>
    <x:t xml:space="preserve">BENEFÍCIO xxx</x:t>
  </x:si>
  <x:si>
    <x:r>
      <x:rPr>
        <x:b/>
        <x:sz val="12"/>
        <x:color theme="1"/>
        <x:rFont val="Times New Roman"/>
        <x:family val="1"/>
      </x:rPr>
      <x:t xml:space="preserve">BENEFÍCIO YYY</x:t>
    </x:r>
    <x:r>
      <x:rPr>
        <x:sz val="12"/>
        <x:color theme="1"/>
        <x:rFont val="Times New Roman"/>
        <x:family val="1"/>
      </x:rPr>
      <x:t xml:space="preserve">
</x:t>
    </x:r>
    <x:r>
      <x:rPr>
        <x:sz val="12"/>
        <x:color rgb="FFFF0000"/>
        <x:rFont val="Times New Roman"/>
        <x:family val="1"/>
      </x:rPr>
      <x:t xml:space="preserve">Utilizar este campo em caso de outros benefícios previstos em Convenção Coletiva, sempre especificando o tipo, finalidade e previsão legal do mesmo.</x:t>
    </x:r>
  </x:si>
  <x:si>
    <x:t xml:space="preserve">BENEFÍCIO yyy</x:t>
  </x:si>
  <x:si>
    <x:t xml:space="preserve">Vale Transporte</x:t>
  </x:si>
  <x:si>
    <x:t xml:space="preserve">Vale Refeição</x:t>
  </x:si>
  <x:si>
    <x:t xml:space="preserve">Benefício x</x:t>
  </x:si>
  <x:si>
    <x:t xml:space="preserve">Benefício y</x:t>
  </x:si>
  <x:si>
    <x:t xml:space="preserve">Submódulo 2.1</x:t>
  </x:si>
  <x:si>
    <x:t xml:space="preserve">Submódulo 2.2</x:t>
  </x:si>
  <x:si>
    <x:t xml:space="preserve">Submódulo 2.3</x:t>
  </x:si>
  <x:si>
    <x:t xml:space="preserve">MÓDULO 3 - PROVISÃO PARA RESCISÃO</x:t>
  </x:si>
  <x:si>
    <x:t xml:space="preserve">* Este módulo destina-se a calcular o custo de possível desligamento de um empregado vinculado ao contrato de prestação de seviços. 
* Na metodologia Seges calcula-se uma probabilidade de ocorrência, por tipos de desligamentos, como fator de ponderação do custo total.</x:t>
  </x:si>
  <x:si>
    <x:t xml:space="preserve">PERCENTUAIS POR TIPO DE
 DESLIGAMENTO</x:t>
  </x:si>
  <x:si>
    <x:t xml:space="preserve">Tipos</x:t>
  </x:si>
  <x:si>
    <x:t xml:space="preserve">Demissão 
SEM  justa Causa</x:t>
  </x:si>
  <x:si>
    <x:t xml:space="preserve">SEM justa Causa
AP INDENIZADO</x:t>
  </x:si>
  <x:si>
    <x:t xml:space="preserve">SEM justa Causa 
AP TRABALHADO</x:t>
  </x:si>
  <x:si>
    <x:t xml:space="preserve">Demissão
 COM  justa Causa</x:t>
  </x:si>
  <x:si>
    <x:t xml:space="preserve">Desligamentos 
OUTROS TIPOS</x:t>
  </x:si>
  <x:si>
    <x:t xml:space="preserve">SUBMÓDULO 3.1 - AVISO PRÉVIO INDENIZADO</x:t>
  </x:si>
  <x:si>
    <x:t xml:space="preserve">*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x:t>
  </x:si>
  <x:si>
    <x:t xml:space="preserve">AVISO PRÉVIO INDENIZADO</x:t>
  </x:si>
  <x:si>
    <x:t xml:space="preserve">MULTA DO FGTS E CONTRIBUIÇÃO SOCIAL SOBRE O AVISO PRÉVIO INDENIZADO</x:t>
  </x:si>
  <x:si>
    <x:t xml:space="preserve">Percentual da 
Multa</x:t>
  </x:si>
  <x:si>
    <x:t xml:space="preserve">SUBMÓDULO 3.1 - CUSTO DO AVISO PRÉVIO INDENIZADO</x:t>
  </x:si>
  <x:si>
    <x:t xml:space="preserve">SUBMÓDULO 3.2 - AVISO PRÉVIO TRABALHADO</x:t>
  </x:si>
  <x:si>
    <x:t xml:space="preserve">*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x:t>
  </x:si>
  <x:si>
    <x:t xml:space="preserve">AVISO PRÉVIO TRABALHADO</x:t>
  </x:si>
  <x:si>
    <x:t xml:space="preserve">MULTA DO FGTS E CONTRIBUIÇÃO SOCIAL SOBRE O AVISO PRÉVIO TRABALHADO</x:t>
  </x:si>
  <x:si>
    <x:t xml:space="preserve">SUBMÓDULO 3.2 - CUSTO DO AVISO PRÉVIO TRABALHADO</x:t>
  </x:si>
  <x:si>
    <x:t xml:space="preserve">SUBMÓDULO 3.3 - DEMISSÃO POR JUSTA CAUSA</x:t>
  </x:si>
  <x:si>
    <x:t xml:space="preserve">*Na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x:t>
  </x:si>
  <x:si>
    <x:t xml:space="preserve">BASE DE CÁLCULO PARA DEMISSÃO POR JUSTA CAUSA</x:t>
  </x:si>
  <x:si>
    <x:t xml:space="preserve">Valor provisionado do 13º Salário</x:t>
  </x:si>
  <x:si>
    <x:t xml:space="preserve">Valor provisionado das Férias</x:t>
  </x:si>
  <x:si>
    <x:t xml:space="preserve">Valor provisionado do Adicional de Férias</x:t>
  </x:si>
  <x:si>
    <x:t xml:space="preserve">SUBMÓDULO 3.3 - CUSTO DA DEMISSÃO COM JUSTA CAUSA</x:t>
  </x:si>
  <x:si>
    <x:t xml:space="preserve">Submódulo 3.1</x:t>
  </x:si>
  <x:si>
    <x:t xml:space="preserve">Submódulo 3.2</x:t>
  </x:si>
  <x:si>
    <x:t xml:space="preserve">Submódulo 3.3</x:t>
  </x:si>
  <x:si>
    <x:t xml:space="preserve">MÓDULO 4 - CUSTO DE REPOSIÇÃO DO PROFISSIONAL AUSENTE</x:t>
  </x:si>
  <x:si>
    <x:t xml:space="preserve">*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x:t>
  </x:si>
  <x:si>
    <x:t xml:space="preserve">Porobabilidade de ocorrência de ausências legais, conforme previsão do art. 473 da Consolidação das Leis do Trabalho.</x:t>
  </x:si>
  <x:si>
    <x:t xml:space="preserve">Memória de Cálculo - número de dias de reposição do profissional ausente para cada evento </x:t>
  </x:si>
  <x:si>
    <x:t xml:space="preserve">Incidencia anual</x:t>
  </x:si>
  <x:si>
    <x:t xml:space="preserve">Duração Legal  
da Ausência</x:t>
  </x:si>
  <x:si>
    <x:t xml:space="preserve">12x36</x:t>
  </x:si>
  <x:si>
    <x:t xml:space="preserve">44h</x:t>
  </x:si>
  <x:si>
    <x:t xml:space="preserve">Proporção dias afetados</x:t>
  </x:si>
  <x:si>
    <x:t xml:space="preserve">Dias de reposição</x:t>
  </x:si>
  <x:si>
    <x:t xml:space="preserve">Férias</x:t>
  </x:si>
  <x:si>
    <x:t xml:space="preserve">Ausência justificada</x:t>
  </x:si>
  <x:si>
    <x:t xml:space="preserve">Acidente trabalho</x:t>
  </x:si>
  <x:si>
    <x:t xml:space="preserve">Afastamento por doença</x:t>
  </x:si>
  <x:si>
    <x:t xml:space="preserve">Consulta médica filho</x:t>
  </x:si>
  <x:si>
    <x:t xml:space="preserve">Óbitos na família</x:t>
  </x:si>
  <x:si>
    <x:t xml:space="preserve">Casamento</x:t>
  </x:si>
  <x:si>
    <x:t xml:space="preserve">Doação de sangue</x:t>
  </x:si>
  <x:si>
    <x:t xml:space="preserve">Testemunho</x:t>
  </x:si>
  <x:si>
    <x:t xml:space="preserve">Paternidade</x:t>
  </x:si>
  <x:si>
    <x:t xml:space="preserve">Maternidade</x:t>
  </x:si>
  <x:si>
    <x:t xml:space="preserve">Consulta pré-natal</x:t>
  </x:si>
  <x:si>
    <x:t xml:space="preserve">ESTIMATIVA DA NECESSIDADE DE REPOSIÇÃO DE PROFISSIONAL</x:t>
  </x:si>
  <x:si>
    <x:t xml:space="preserve">Composição</x:t>
  </x:si>
  <x:si>
    <x:t xml:space="preserve">ESCALAS -  Cargo A</x:t>
  </x:si>
  <x:si>
    <x:t xml:space="preserve"> 12 x 36 D</x:t>
  </x:si>
  <x:si>
    <x:t xml:space="preserve">12 x 36 N</x:t>
  </x:si>
  <x:si>
    <x:t xml:space="preserve">44 SEM</x:t>
  </x:si>
  <x:si>
    <x:t xml:space="preserve">Total Para reposição</x:t>
  </x:si>
  <x:si>
    <x:t xml:space="preserve">SUBMÓDULO 4.1 - AUSÊNCIAS LEGAIS</x:t>
  </x:si>
  <x:si>
    <x:t xml:space="preserve">*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x:t>
  </x:si>
  <x:si>
    <x:t xml:space="preserve">CUSTO DIÁRIO PARA O REPOSITOR</x:t>
  </x:si>
  <x:si>
    <x:t xml:space="preserve">Divisor do dia</x:t>
  </x:si>
  <x:si>
    <x:t xml:space="preserve">Custo diário</x:t>
  </x:si>
  <x:si>
    <x:t xml:space="preserve">Necessidade de Reposição</x:t>
  </x:si>
  <x:si>
    <x:t xml:space="preserve">Custo anual</x:t>
  </x:si>
  <x:si>
    <x:t xml:space="preserve">Custo mensal</x:t>
  </x:si>
  <x:si>
    <x:t xml:space="preserve">SUBMÓDULO 4.2 - INTRAJORNADA</x:t>
  </x:si>
  <x:si>
    <x:t xml:space="preserve">*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x:t>
  </x:si>
  <x:si>
    <x:t xml:space="preserve">CUSTO POR HORA DO REPOSITOR</x:t>
  </x:si>
  <x:si>
    <x:t xml:space="preserve">divisor de hora</x:t>
  </x:si>
  <x:si>
    <x:t xml:space="preserve">Valor da hora</x:t>
  </x:si>
  <x:si>
    <x:t xml:space="preserve">Necessidade de Reposição (horas)</x:t>
  </x:si>
  <x:si>
    <x:t xml:space="preserve">Submódulo 4.1</x:t>
  </x:si>
  <x:si>
    <x:t xml:space="preserve">Submódulo 4.2</x:t>
  </x:si>
  <x:si>
    <x:t xml:space="preserve">MÓDULO 5 - INSUMOS DE MÃO DE OBRA</x:t>
  </x:si>
  <x:si>
    <x:t xml:space="preserve">UNIFORMES - COMPOSIÇÃO - VALOR ANUAL </x:t>
  </x:si>
  <x:si>
    <x:t xml:space="preserve">Item</x:t>
  </x:si>
  <x:si>
    <x:t xml:space="preserve">qte</x:t>
  </x:si>
  <x:si>
    <x:t xml:space="preserve">Vr. Unitario</x:t>
  </x:si>
  <x:si>
    <x:t xml:space="preserve">Calça</x:t>
  </x:si>
  <x:si>
    <x:t xml:space="preserve">Camisa</x:t>
  </x:si>
  <x:si>
    <x:t xml:space="preserve">Sapato</x:t>
  </x:si>
  <x:si>
    <x:t xml:space="preserve">especificar demais itens</x:t>
  </x:si>
  <x:si>
    <x:t xml:space="preserve">Custo anual por Pessoa  </x:t>
  </x:si>
  <x:si>
    <x:t xml:space="preserve">UNIFORMES</x:t>
  </x:si>
  <x:si>
    <x:t xml:space="preserve">Custo mensal </x:t>
  </x:si>
  <x:si>
    <x:t xml:space="preserve">Equipamentos  </x:t>
  </x:si>
  <x:si>
    <x:t xml:space="preserve">Descrição</x:t>
  </x:si>
  <x:si>
    <x:t xml:space="preserve">Cotação</x:t>
  </x:si>
  <x:si>
    <x:t xml:space="preserve">Duração dos itens 
(vida útil)</x:t>
  </x:si>
  <x:si>
    <x:t xml:space="preserve">12x36 h</x:t>
  </x:si>
  <x:si>
    <x:t xml:space="preserve">44 horas</x:t>
  </x:si>
  <x:si>
    <x:t xml:space="preserve">Valor total </x:t>
  </x:si>
  <x:si>
    <x:t xml:space="preserve">CUSTO MENSAL DOS EQUIPAMENTOS</x:t>
  </x:si>
  <x:si>
    <x:t xml:space="preserve">Valor por empregado</x:t>
  </x:si>
  <x:si>
    <x:t xml:space="preserve">Custo com Uniformes</x:t>
  </x:si>
  <x:si>
    <x:t xml:space="preserve">Custo com Equipamentos</x:t>
  </x:si>
  <x:si>
    <x:t xml:space="preserve">MÓDULO 6 - CUSTOS INDIRETOS, TRIBUTOS E LUCRO</x:t>
  </x:si>
  <x:si>
    <x:t xml:space="preserve">INFORMAÇÃO DE PERCENTUAIS ESTIMADOS DE CITL</x:t>
  </x:si>
  <x:si>
    <x:t xml:space="preserve">Custos Indiretos</x:t>
  </x:si>
  <x:si>
    <x:t xml:space="preserve">Tributos</x:t>
  </x:si>
  <x:si>
    <x:t xml:space="preserve">Lucro</x:t>
  </x:si>
  <x:si>
    <x:t xml:space="preserve">RATEIO DO Cargo B</x:t>
  </x:si>
  <x:si>
    <x:t xml:space="preserve">*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x:t>
  </x:si>
  <x:si>
    <x:t xml:space="preserve">RATEIO DA CHEFIA DE CAMPO</x:t>
  </x:si>
  <x:si>
    <x:t xml:space="preserve">Subordinados</x:t>
  </x:si>
  <x:si>
    <x:t xml:space="preserve">CUSTO DO TRABALHADOR</x:t>
  </x:si>
  <x:si>
    <x:t xml:space="preserve">CUSTO TOTAL POR TRABALHADOR</x:t>
  </x:si>
  <x:si>
    <x:t xml:space="preserve">Módulo</x:t>
  </x:si>
  <x:si>
    <x:t xml:space="preserve">12x36 Diurno</x:t>
  </x:si>
  <x:si>
    <x:t xml:space="preserve">12x36 Noturno</x:t>
  </x:si>
  <x:si>
    <x:t xml:space="preserve">44h Semanais</x:t>
  </x:si>
  <x:si>
    <x:t xml:space="preserve">Remuneração</x:t>
  </x:si>
  <x:si>
    <x:t xml:space="preserve">Encargos e Benefícios</x:t>
  </x:si>
  <x:si>
    <x:t xml:space="preserve">Rescisão</x:t>
  </x:si>
  <x:si>
    <x:t xml:space="preserve">Reposição do Profissional Ausente</x:t>
  </x:si>
  <x:si>
    <x:t xml:space="preserve">Insumos Diversos</x:t>
  </x:si>
  <x:si>
    <x:t xml:space="preserve">Custos Indiretos, Tributos e Lucro</x:t>
  </x:si>
  <x:si>
    <x:t xml:space="preserve">Rateio da Chefia de Campo</x:t>
  </x:si>
  <x:si>
    <x:t xml:space="preserve">Valor por Empregado</x:t>
  </x:si>
  <x:si>
    <x:t xml:space="preserve">Valor por Posto</x:t>
  </x:si>
  <x:si>
    <x:t xml:space="preserve">MODELO PARA A CONSOLIDAÇÃO E APRESENTAÇÃO DE PROPOSTAS</x:t>
  </x:si>
  <x:si>
    <x:t xml:space="preserve">Com ajustes após publicação da Lei n° 13.467, de 2017.</x:t>
  </x:si>
  <x:si>
    <x:t xml:space="preserve">Módulo 1 - Composição da Remuneração</x:t>
  </x:si>
  <x:si>
    <x:t xml:space="preserve">Composição da Remuneração</x:t>
  </x:si>
  <x:si>
    <x:t xml:space="preserve">Valor (R$)</x:t>
  </x:si>
  <x:si>
    <x:t xml:space="preserve">A</x:t>
  </x:si>
  <x:si>
    <x:t xml:space="preserve">Salário-Base</x:t>
  </x:si>
  <x:si>
    <x:t xml:space="preserve">B</x:t>
  </x:si>
  <x:si>
    <x:t xml:space="preserve">Adicional de Periculosidade</x:t>
  </x:si>
  <x:si>
    <x:t xml:space="preserve">C</x:t>
  </x:si>
  <x:si>
    <x:t xml:space="preserve">Adicional de Insalubridade</x:t>
  </x:si>
  <x:si>
    <x:t xml:space="preserve">D</x:t>
  </x:si>
  <x:si>
    <x:t xml:space="preserve">E</x:t>
  </x:si>
  <x:si>
    <x:t xml:space="preserve">Adicional de Hora Noturna Reduzida</x:t>
  </x:si>
  <x:si>
    <x:t xml:space="preserve">G</x:t>
  </x:si>
  <x:si>
    <x:t xml:space="preserve">Outros (especificar)</x:t>
  </x:si>
  <x:si>
    <x:t xml:space="preserve">Módulo 2 - Encargos e Benefícios Anuais, Mensais e Diários</x:t>
  </x:si>
  <x:si>
    <x:t xml:space="preserve">Submódulo 2.1 - 13º (décimo terceiro) Salário, Férias e Adicional de Férias</x:t>
  </x:si>
  <x:si>
    <x:t xml:space="preserve">2.1</x:t>
  </x:si>
  <x:si>
    <x:t xml:space="preserve">13º (décimo terceiro) Salário, Férias e Adicional de Férias</x:t>
  </x:si>
  <x:si>
    <x:t xml:space="preserve">13º (décimo terceiro) Salário</x:t>
  </x:si>
  <x:si>
    <x:t xml:space="preserve">Férias e Adicional de Férias</x:t>
  </x:si>
  <x:si>
    <x:t xml:space="preserve">Submódulo 2.2 - Encargos Previdenciários (GPS), Fundo de Garantia por Tempo de Serviço (FGTS) e outras contribuições.</x:t>
  </x:si>
  <x:si>
    <x:t xml:space="preserve">2.2</x:t>
  </x:si>
  <x:si>
    <x:t xml:space="preserve">GPS, FGTS e outras contribuições</x:t>
  </x:si>
  <x:si>
    <x:t xml:space="preserve">Percentual (%)</x:t>
  </x:si>
  <x:si>
    <x:t xml:space="preserve">INSS</x:t>
  </x:si>
  <x:si>
    <x:t xml:space="preserve">Salário Educação</x:t>
  </x:si>
  <x:si>
    <x:t xml:space="preserve">SAT</x:t>
  </x:si>
  <x:si>
    <x:t xml:space="preserve">SESC ou SESI</x:t>
  </x:si>
  <x:si>
    <x:t xml:space="preserve">SENAI - SENAC</x:t>
  </x:si>
  <x:si>
    <x:t xml:space="preserve">F</x:t>
  </x:si>
  <x:si>
    <x:t xml:space="preserve">H</x:t>
  </x:si>
  <x:si>
    <x:t xml:space="preserve">Total </x:t>
  </x:si>
  <x:si>
    <x:t xml:space="preserve">Submódulo 2.3 - Benefícios Mensais e Diários.</x:t>
  </x:si>
  <x:si>
    <x:t xml:space="preserve">2.3</x:t>
  </x:si>
  <x:si>
    <x:t xml:space="preserve">Benefícios Mensais e Diários</x:t>
  </x:si>
  <x:si>
    <x:t xml:space="preserve">Transporte</x:t>
  </x:si>
  <x:si>
    <x:t xml:space="preserve">Auxílio-Refeição/Alimentação</x:t>
  </x:si>
  <x:si>
    <x:t xml:space="preserve">Benefício xxx</x:t>
  </x:si>
  <x:si>
    <x:t xml:space="preserve">Quadro-Resumo do Módulo 2 - Encargos e Benefícios anuais, mensais e diários</x:t>
  </x:si>
  <x:si>
    <x:t xml:space="preserve">Encargos e Benefícios Anuais, Mensais e Diários</x:t>
  </x:si>
  <x:si>
    <x:t xml:space="preserve">Módulo 3 - Provisão para Rescisão</x:t>
  </x:si>
  <x:si>
    <x:t xml:space="preserve">Provisão para Rescisão</x:t>
  </x:si>
  <x:si>
    <x:t xml:space="preserve">Aviso Prévio Indenizado</x:t>
  </x:si>
  <x:si>
    <x:t xml:space="preserve">Incidência do FGTS sobre o Aviso Prévio Indenizado</x:t>
  </x:si>
  <x:si>
    <x:t xml:space="preserve">Multa do FGTS e contribuição social sobre o Aviso Prévio Indenizado</x:t>
  </x:si>
  <x:si>
    <x:t xml:space="preserve">Aviso Prévio Trabalhado</x:t>
  </x:si>
  <x:si>
    <x:t xml:space="preserve">Incidência dos encargos do submódulo 2.2 sobre o Aviso Prévio Trabalhado</x:t>
  </x:si>
  <x:si>
    <x:t xml:space="preserve">Multa do FGTS e contribuição social sobre o Aviso Prévio Trabalhado</x:t>
  </x:si>
  <x:si>
    <x:t xml:space="preserve">Módulo 4 - Custo de Reposição do Profissional Ausente</x:t>
  </x:si>
  <x:si>
    <x:t xml:space="preserve">Submódulo 4.1 - Ausências Legais</x:t>
  </x:si>
  <x:si>
    <x:t xml:space="preserve">4.1</x:t>
  </x:si>
  <x:si>
    <x:t xml:space="preserve">Ausências Legais</x:t>
  </x:si>
  <x:si>
    <x:t xml:space="preserve">Licença-Paternidade</x:t>
  </x:si>
  <x:si>
    <x:t xml:space="preserve">Ausência por acidente de trabalho</x:t>
  </x:si>
  <x:si>
    <x:t xml:space="preserve">Afastamento Maternidade</x:t>
  </x:si>
  <x:si>
    <x:t xml:space="preserve">Submódulo 4.2 - Intrajornada</x:t>
  </x:si>
  <x:si>
    <x:t xml:space="preserve">4.2</x:t>
  </x:si>
  <x:si>
    <x:t xml:space="preserve">Intrajornada</x:t>
  </x:si>
  <x:si>
    <x:t xml:space="preserve">Intervalo para repouso e alimentação</x:t>
  </x:si>
  <x:si>
    <x:t xml:space="preserve">Quadro-Resumo do Módulo 4 - Custo de Reposição do Profissional Ausente</x:t>
  </x:si>
  <x:si>
    <x:t xml:space="preserve">Custo de Reposição do Profissional Ausente</x:t>
  </x:si>
  <x:si>
    <x:t xml:space="preserve">Módulo 5 - Insumos Diversos</x:t>
  </x:si>
  <x:si>
    <x:t xml:space="preserve">Uniformes</x:t>
  </x:si>
  <x:si>
    <x:t xml:space="preserve">Equipamentos</x:t>
  </x:si>
  <x:si>
    <x:t xml:space="preserve">Módulo 6 - Custos Indiretos, Tributos e Lucro</x:t>
  </x:si>
  <x:si>
    <x:t xml:space="preserve">C.1. Tributos Federais (especificar)</x:t>
  </x:si>
  <x:si>
    <x:t xml:space="preserve">C.2. Tributos Estaduais (especificar)</x:t>
  </x:si>
  <x:si>
    <x:t xml:space="preserve">C.3. Tributos Municipais (especificar)</x:t>
  </x:si>
  <x:si>
    <x:t xml:space="preserve">2. QUADRO-RESUMO DO CUSTO POR EMPREGADO</x:t>
  </x:si>
  <x:si>
    <x:t xml:space="preserve">Mão de obra vinculada à execução contratual (valor por empregado)</x:t>
  </x:si>
  <x:si>
    <x:t xml:space="preserve">Subtotal (A + B +C+ D+E)</x:t>
  </x:si>
  <x:si>
    <x:t xml:space="preserve">Módulo 6 – Custos Indiretos, Tributos e Lucro</x:t>
  </x:si>
  <x:si>
    <x:t xml:space="preserve">Valor Total por Empregado </x:t>
  </x:si>
</x:sst>
</file>

<file path=xl/styles.xml><?xml version="1.0" encoding="utf-8"?>
<x:styleSheet xmlns:x="http://schemas.openxmlformats.org/spreadsheetml/2006/main">
  <x:numFmts count="5">
    <x:numFmt numFmtId="43" formatCode="_-* #,##0.00_-;\-* #,##0.00_-;_-* &quot;-&quot;??_-;_-@_-"/>
    <x:numFmt numFmtId="164" formatCode="#,##0.00;[Red]#,##0.00"/>
    <x:numFmt numFmtId="165" formatCode="0.0000"/>
    <x:numFmt numFmtId="166" formatCode="#,##0.0000_ ;\-#,##0.0000\ "/>
    <x:numFmt numFmtId="167" formatCode="_(* #,##0.00_);_(* \(#,##0.00\);_(* \-??_);_(@_)"/>
  </x:numFmts>
  <x:fonts count="32">
    <x:font>
      <x:sz val="11"/>
      <x:color theme="1"/>
      <x:name val="Calibri"/>
    </x:font>
    <x:font>
      <x:sz val="11"/>
      <x:color theme="1"/>
      <x:name val="Calibri"/>
    </x:font>
    <x:font>
      <x:b/>
      <x:sz val="12"/>
      <x:color theme="1"/>
      <x:name val="Times New Roman"/>
    </x:font>
    <x:font>
      <x:sz val="12"/>
      <x:color theme="1"/>
      <x:name val="Times New Roman"/>
    </x:font>
    <x:font>
      <x:b/>
      <x:sz val="12"/>
      <x:name val="Times New Roman"/>
    </x:font>
    <x:font>
      <x:sz val="10"/>
      <x:name val="Arial"/>
    </x:font>
    <x:font>
      <x:b/>
      <x:sz val="12"/>
      <x:color rgb="00B050"/>
      <x:name val="Times New Roman"/>
    </x:font>
    <x:font>
      <x:sz val="18"/>
      <x:color theme="3"/>
      <x:name val="Calibri Light"/>
    </x:font>
    <x:font>
      <x:b/>
      <x:sz val="15"/>
      <x:color theme="3"/>
      <x:name val="Calibri"/>
    </x:font>
    <x:font>
      <x:b/>
      <x:sz val="13"/>
      <x:color theme="3"/>
      <x:name val="Calibri"/>
    </x:font>
    <x:font>
      <x:b/>
      <x:sz val="11"/>
      <x:color theme="3"/>
      <x:name val="Calibri"/>
    </x:font>
    <x:font>
      <x:sz val="11"/>
      <x:color rgb="006100"/>
      <x:name val="Calibri"/>
    </x:font>
    <x:font>
      <x:sz val="11"/>
      <x:color rgb="9C0006"/>
      <x:name val="Calibri"/>
    </x:font>
    <x:font>
      <x:sz val="11"/>
      <x:color rgb="9C6500"/>
      <x:name val="Calibri"/>
    </x:font>
    <x:font>
      <x:sz val="11"/>
      <x:color rgb="3F3F76"/>
      <x:name val="Calibri"/>
    </x:font>
    <x:font>
      <x:b/>
      <x:sz val="11"/>
      <x:color rgb="3F3F3F"/>
      <x:name val="Calibri"/>
    </x:font>
    <x:font>
      <x:b/>
      <x:sz val="11"/>
      <x:color rgb="FA7D00"/>
      <x:name val="Calibri"/>
    </x:font>
    <x:font>
      <x:sz val="11"/>
      <x:color rgb="FA7D00"/>
      <x:name val="Calibri"/>
    </x:font>
    <x:font>
      <x:b/>
      <x:sz val="11"/>
      <x:color theme="0"/>
      <x:name val="Calibri"/>
    </x:font>
    <x:font>
      <x:sz val="11"/>
      <x:color rgb="FF0000"/>
      <x:name val="Calibri"/>
    </x:font>
    <x:font>
      <x:i/>
      <x:sz val="11"/>
      <x:color rgb="7F7F7F"/>
      <x:name val="Calibri"/>
    </x:font>
    <x:font>
      <x:b/>
      <x:sz val="11"/>
      <x:color theme="1"/>
      <x:name val="Calibri"/>
    </x:font>
    <x:font>
      <x:sz val="11"/>
      <x:color theme="0"/>
      <x:name val="Calibri"/>
    </x:font>
    <x:font>
      <x:sz val="11"/>
      <x:color indexed="64"/>
      <x:name val="Calibri"/>
    </x:font>
    <x:font>
      <x:sz val="12"/>
      <x:color rgb="FF0000"/>
      <x:name val="Times New Roman"/>
    </x:font>
    <x:font>
      <x:sz val="9"/>
      <x:color indexed="81"/>
      <x:name val="Segoe UI"/>
    </x:font>
    <x:font>
      <x:b/>
      <x:sz val="9"/>
      <x:color indexed="81"/>
      <x:name val="Segoe UI"/>
    </x:font>
    <x:font>
      <x:b/>
      <x:sz val="12"/>
      <x:color rgb="FF0000"/>
      <x:name val="Times New Roman"/>
    </x:font>
    <x:font>
      <x:sz val="12"/>
      <x:name val="Times New Roman"/>
    </x:font>
    <x:font>
      <x:b/>
      <x:sz val="12"/>
      <x:color indexed="8"/>
      <x:name val="Times New Roman"/>
    </x:font>
    <x:font>
      <x:sz val="12"/>
      <x:color indexed="8"/>
      <x:name val="Times New Roman"/>
    </x:font>
    <x:font>
      <x:sz val="18"/>
      <x:color theme="0"/>
      <x:name val="Times New Roman"/>
    </x:font>
  </x:fonts>
  <x:fills count="43">
    <x:fill>
      <x:patternFill patternType="none"/>
    </x:fill>
    <x:fill>
      <x:patternFill patternType="gray125"/>
    </x:fill>
    <x:fill>
      <x:patternFill patternType="solid">
        <x:fgColor theme="4" tint="0.39998"/>
      </x:patternFill>
    </x:fill>
    <x:fill>
      <x:patternFill patternType="solid">
        <x:fgColor theme="4" tint="0.39998"/>
      </x:patternFill>
    </x:fill>
    <x:fill>
      <x:patternFill patternType="solid">
        <x:fgColor theme="4" tint="0.39998"/>
      </x:patternFill>
    </x:fill>
    <x:fill>
      <x:patternFill patternType="solid">
        <x:fgColor rgb="C6EFCE"/>
      </x:patternFill>
    </x:fill>
    <x:fill>
      <x:patternFill patternType="solid">
        <x:fgColor rgb="FFC7CE"/>
      </x:patternFill>
    </x:fill>
    <x:fill>
      <x:patternFill patternType="solid">
        <x:fgColor rgb="FFEB9C"/>
      </x:patternFill>
    </x:fill>
    <x:fill>
      <x:patternFill patternType="solid">
        <x:fgColor rgb="FFCC99"/>
      </x:patternFill>
    </x:fill>
    <x:fill>
      <x:patternFill patternType="solid">
        <x:fgColor rgb="F2F2F2"/>
      </x:patternFill>
    </x:fill>
    <x:fill>
      <x:patternFill patternType="solid">
        <x:fgColor rgb="A5A5A5"/>
      </x:patternFill>
    </x:fill>
    <x:fill>
      <x:patternFill patternType="solid">
        <x:fgColor rgb="FFFFC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
      <x:patternFill patternType="solid">
        <x:fgColor theme="5" tint="0.59999"/>
      </x:patternFill>
    </x:fill>
    <x:fill>
      <x:patternFill patternType="solid">
        <x:fgColor theme="5" tint="0.79998"/>
      </x:patternFill>
    </x:fill>
    <x:fill>
      <x:patternFill patternType="solid">
        <x:fgColor theme="5" tint="0.39998"/>
      </x:patternFill>
    </x:fill>
    <x:fill>
      <x:patternFill patternType="solid">
        <x:fgColor theme="0"/>
      </x:patternFill>
    </x:fill>
    <x:fill>
      <x:patternFill patternType="solid">
        <x:fgColor theme="4" tint="0.79998"/>
      </x:patternFill>
    </x:fill>
    <x:fill>
      <x:patternFill patternType="solid">
        <x:fgColor theme="4" tint="0.59999"/>
      </x:patternFill>
    </x:fill>
    <x:fill>
      <x:patternFill patternType="solid">
        <x:fgColor theme="4" tint="-0.24998"/>
      </x:patternFill>
    </x:fill>
  </x:fills>
  <x:borders count="113">
    <x:border/>
    <x:border>
      <x:left style="thin">
        <x:color indexed="64"/>
      </x:left>
      <x:right style="thin">
        <x:color indexed="64"/>
      </x:right>
      <x:top style="thin">
        <x:color indexed="64"/>
      </x:top>
      <x:bottom style="thin">
        <x:color indexed="64"/>
      </x:bottom>
    </x:border>
    <x:border>
      <x:left style="medium">
        <x:color indexed="64"/>
      </x:left>
      <x:right style="thin">
        <x:color indexed="64"/>
      </x:right>
      <x:top style="medium">
        <x:color indexed="64"/>
      </x:top>
      <x:bottom style="thin">
        <x:color indexed="64"/>
      </x:bottom>
    </x:border>
    <x:border>
      <x:left style="thin">
        <x:color indexed="64"/>
      </x:left>
      <x:right style="medium">
        <x:color indexed="64"/>
      </x:right>
      <x:top style="medium">
        <x:color indexed="64"/>
      </x:top>
      <x:bottom style="thin">
        <x:color indexed="64"/>
      </x:bottom>
    </x:border>
    <x:border>
      <x:left style="medium">
        <x:color indexed="64"/>
      </x:left>
      <x:right style="thin">
        <x:color indexed="64"/>
      </x:right>
      <x:top style="thin">
        <x:color indexed="64"/>
      </x:top>
      <x:bottom style="thin">
        <x:color indexed="64"/>
      </x:bottom>
    </x:border>
    <x:border>
      <x:left style="thin">
        <x:color indexed="64"/>
      </x:left>
      <x:right style="medium">
        <x:color indexed="64"/>
      </x:right>
      <x:top style="thin">
        <x:color indexed="64"/>
      </x:top>
      <x:bottom style="thin">
        <x:color indexed="64"/>
      </x:bottom>
    </x:border>
    <x:border>
      <x:left style="medium">
        <x:color indexed="64"/>
      </x:left>
      <x:right style="thin">
        <x:color indexed="64"/>
      </x:right>
      <x:top style="thin">
        <x:color indexed="64"/>
      </x:top>
      <x:bottom style="medium">
        <x:color indexed="64"/>
      </x:bottom>
    </x:border>
    <x:border>
      <x:left style="thin">
        <x:color indexed="64"/>
      </x:left>
      <x:right style="medium">
        <x:color indexed="64"/>
      </x:right>
      <x:top style="thin">
        <x:color indexed="64"/>
      </x:top>
      <x:bottom style="medium">
        <x:color indexed="64"/>
      </x:bottom>
    </x:border>
    <x:border>
      <x:left style="medium">
        <x:color indexed="64"/>
      </x:left>
      <x:right style="thin">
        <x:color indexed="64"/>
      </x:right>
      <x:bottom style="thin">
        <x:color indexed="64"/>
      </x:bottom>
    </x:border>
    <x:border>
      <x:left style="thin">
        <x:color indexed="64"/>
      </x:left>
      <x:right style="medium">
        <x:color indexed="64"/>
      </x:right>
      <x:bottom style="thin">
        <x:color indexed="64"/>
      </x:bottom>
    </x:border>
    <x:border>
      <x:left style="medium">
        <x:color indexed="64"/>
      </x:left>
      <x:right style="thin">
        <x:color indexed="64"/>
      </x:right>
      <x:top style="medium">
        <x:color indexed="64"/>
      </x:top>
      <x:bottom style="medium">
        <x:color indexed="64"/>
      </x:bottom>
    </x:border>
    <x:border>
      <x:left style="thin">
        <x:color indexed="64"/>
      </x:left>
      <x:right style="medium">
        <x:color indexed="64"/>
      </x:right>
      <x:top style="medium">
        <x:color indexed="64"/>
      </x:top>
      <x:bottom style="medium">
        <x:color indexed="64"/>
      </x:bottom>
    </x:border>
    <x:border>
      <x:left style="thin">
        <x:color indexed="64"/>
      </x:left>
      <x:right style="thin">
        <x:color indexed="64"/>
      </x:right>
      <x:top style="medium">
        <x:color indexed="64"/>
      </x:top>
      <x:bottom style="thin">
        <x:color indexed="64"/>
      </x:bottom>
    </x:border>
    <x:border>
      <x:left style="thin">
        <x:color indexed="64"/>
      </x:left>
      <x:right style="thin">
        <x:color indexed="64"/>
      </x:right>
      <x:top style="thin">
        <x:color indexed="64"/>
      </x:top>
      <x:bottom style="medium">
        <x:color indexed="64"/>
      </x:bottom>
    </x:border>
    <x:border>
      <x:left style="thin">
        <x:color indexed="64"/>
      </x:left>
      <x:right style="thin">
        <x:color indexed="64"/>
      </x:right>
      <x:bottom style="thin">
        <x:color indexed="64"/>
      </x:bottom>
    </x:border>
    <x:border>
      <x:left style="thin">
        <x:color indexed="64"/>
      </x:left>
      <x:right style="thin">
        <x:color indexed="64"/>
      </x:right>
      <x:top style="medium">
        <x:color indexed="64"/>
      </x:top>
      <x:bottom style="medium">
        <x:color indexed="64"/>
      </x:bottom>
    </x:border>
    <x:border>
      <x:left style="medium">
        <x:color indexed="64"/>
      </x:left>
      <x:right style="thin">
        <x:color indexed="64"/>
      </x:right>
      <x:bottom style="medium">
        <x:color indexed="64"/>
      </x:bottom>
    </x:border>
    <x:border>
      <x:left style="thin">
        <x:color indexed="64"/>
      </x:left>
      <x:right style="medium">
        <x:color indexed="64"/>
      </x:right>
      <x:bottom style="medium">
        <x:color indexed="64"/>
      </x:bottom>
    </x:border>
    <x:border>
      <x:left style="medium">
        <x:color indexed="64"/>
      </x:left>
      <x:right style="thin">
        <x:color indexed="64"/>
      </x:right>
      <x:top style="medium">
        <x:color indexed="64"/>
      </x:top>
    </x:border>
    <x:border>
      <x:left style="thin">
        <x:color indexed="64"/>
      </x:left>
      <x:right style="thin">
        <x:color indexed="64"/>
      </x:right>
      <x:top style="medium">
        <x:color indexed="64"/>
      </x:top>
    </x:border>
    <x:border>
      <x:left style="thin">
        <x:color indexed="64"/>
      </x:left>
      <x:right style="medium">
        <x:color indexed="64"/>
      </x:right>
      <x:top style="medium">
        <x:color indexed="64"/>
      </x:top>
    </x:border>
    <x:border>
      <x:left style="medium">
        <x:color indexed="64"/>
      </x:left>
      <x:right style="thin">
        <x:color indexed="64"/>
      </x:right>
    </x:border>
    <x:border>
      <x:left style="thin">
        <x:color indexed="64"/>
      </x:left>
      <x:right style="thin">
        <x:color indexed="64"/>
      </x:right>
    </x:border>
    <x:border>
      <x:left style="thin">
        <x:color indexed="64"/>
      </x:left>
      <x:right style="medium">
        <x:color indexed="64"/>
      </x:right>
    </x:border>
    <x:border>
      <x:left style="medium">
        <x:color indexed="64"/>
      </x:left>
      <x:right style="thin">
        <x:color indexed="64"/>
      </x:right>
      <x:top style="thin">
        <x:color indexed="64"/>
      </x:top>
    </x:border>
    <x:border>
      <x:left style="thin">
        <x:color indexed="64"/>
      </x:left>
      <x:right style="thin">
        <x:color indexed="64"/>
      </x:right>
      <x:top style="thin">
        <x:color indexed="64"/>
      </x:top>
    </x:border>
    <x:border>
      <x:left style="thin">
        <x:color indexed="64"/>
      </x:left>
      <x:right style="medium">
        <x:color indexed="64"/>
      </x:right>
      <x:top style="thin">
        <x:color indexed="64"/>
      </x:top>
    </x:border>
    <x:border>
      <x:left style="medium">
        <x:color indexed="64"/>
      </x:left>
      <x:top style="medium">
        <x:color indexed="64"/>
      </x:top>
      <x:bottom style="medium">
        <x:color indexed="64"/>
      </x:bottom>
    </x:border>
    <x:border>
      <x:top style="medium">
        <x:color indexed="64"/>
      </x:top>
      <x:bottom style="medium">
        <x:color indexed="64"/>
      </x:bottom>
    </x:border>
    <x:border>
      <x:right style="medium">
        <x:color indexed="64"/>
      </x:right>
      <x:top style="medium">
        <x:color indexed="64"/>
      </x:top>
      <x:bottom style="medium">
        <x:color indexed="64"/>
      </x:bottom>
    </x:border>
    <x:border>
      <x:left style="thin">
        <x:color indexed="64"/>
      </x:left>
    </x:border>
    <x:border>
      <x:left style="medium">
        <x:color indexed="64"/>
      </x:left>
      <x:right style="medium">
        <x:color indexed="64"/>
      </x:right>
      <x:top style="medium">
        <x:color indexed="64"/>
      </x:top>
      <x:bottom style="medium">
        <x:color indexed="64"/>
      </x:bottom>
    </x:border>
    <x:border>
      <x:left style="medium">
        <x:color indexed="64"/>
      </x:left>
      <x:right style="medium">
        <x:color indexed="64"/>
      </x:right>
      <x:top style="medium">
        <x:color indexed="64"/>
      </x:top>
    </x:border>
    <x:border>
      <x:left style="medium">
        <x:color indexed="64"/>
      </x:left>
      <x:right style="medium">
        <x:color indexed="64"/>
      </x:right>
      <x:bottom style="medium">
        <x:color indexed="64"/>
      </x:bottom>
    </x:border>
    <x:border>
      <x:left style="thin">
        <x:color indexed="64"/>
      </x:left>
      <x:top style="medium">
        <x:color indexed="64"/>
      </x:top>
      <x:bottom style="thin">
        <x:color indexed="64"/>
      </x:bottom>
    </x:border>
    <x:border>
      <x:left style="thin">
        <x:color indexed="64"/>
      </x:left>
      <x:top style="thin">
        <x:color indexed="64"/>
      </x:top>
      <x:bottom style="thin">
        <x:color indexed="64"/>
      </x:bottom>
    </x:border>
    <x:border>
      <x:left style="thin">
        <x:color indexed="64"/>
      </x:left>
      <x:top style="thin">
        <x:color indexed="64"/>
      </x:top>
      <x:bottom style="medium">
        <x:color indexed="64"/>
      </x:bottom>
    </x:border>
    <x:border>
      <x:top style="medium">
        <x:color indexed="64"/>
      </x:top>
    </x:border>
    <x:border>
      <x:bottom style="medium">
        <x:color indexed="64"/>
      </x:bottom>
    </x:border>
    <x:border>
      <x:left style="medium">
        <x:color indexed="64"/>
      </x:left>
      <x:top style="medium">
        <x:color indexed="64"/>
      </x:top>
    </x:border>
    <x:border>
      <x:right style="medium">
        <x:color indexed="64"/>
      </x:right>
      <x:top style="medium">
        <x:color indexed="64"/>
      </x:top>
    </x:border>
    <x:border>
      <x:bottom style="thick">
        <x:color theme="4"/>
      </x:bottom>
    </x:border>
    <x:border>
      <x:bottom style="thick">
        <x:color theme="4" tint="0.49998"/>
      </x:bottom>
    </x:border>
    <x:border>
      <x:bottom style="medium">
        <x:color theme="4" tint="0.39998"/>
      </x:bottom>
    </x:border>
    <x:border>
      <x:left style="thin">
        <x:color rgb="7F7F7F"/>
      </x:left>
      <x:right style="thin">
        <x:color rgb="7F7F7F"/>
      </x:right>
      <x:top style="thin">
        <x:color rgb="7F7F7F"/>
      </x:top>
      <x:bottom style="thin">
        <x:color rgb="7F7F7F"/>
      </x:bottom>
    </x:border>
    <x:border>
      <x:left style="thin">
        <x:color rgb="3F3F3F"/>
      </x:left>
      <x:right style="thin">
        <x:color rgb="3F3F3F"/>
      </x:right>
      <x:top style="thin">
        <x:color rgb="3F3F3F"/>
      </x:top>
      <x:bottom style="thin">
        <x:color rgb="3F3F3F"/>
      </x:bottom>
    </x:border>
    <x:border>
      <x:bottom style="double">
        <x:color rgb="FF8001"/>
      </x:bottom>
    </x:border>
    <x:border>
      <x:left style="double">
        <x:color rgb="3F3F3F"/>
      </x:left>
      <x:right style="double">
        <x:color rgb="3F3F3F"/>
      </x:right>
      <x:top style="double">
        <x:color rgb="3F3F3F"/>
      </x:top>
      <x:bottom style="double">
        <x:color rgb="3F3F3F"/>
      </x:bottom>
    </x:border>
    <x:border>
      <x:left style="thin">
        <x:color rgb="B2B2B2"/>
      </x:left>
      <x:right style="thin">
        <x:color rgb="B2B2B2"/>
      </x:right>
      <x:top style="thin">
        <x:color rgb="B2B2B2"/>
      </x:top>
      <x:bottom style="thin">
        <x:color rgb="B2B2B2"/>
      </x:bottom>
    </x:border>
    <x:border>
      <x:top style="thin">
        <x:color theme="4"/>
      </x:top>
      <x:bottom style="double">
        <x:color theme="4"/>
      </x:bottom>
    </x:border>
    <x:border>
      <x:left style="medium">
        <x:color indexed="64"/>
      </x:left>
    </x:border>
    <x:border>
      <x:left style="medium">
        <x:color indexed="64"/>
      </x:left>
      <x:bottom style="medium">
        <x:color indexed="64"/>
      </x:bottom>
    </x:border>
    <x:border>
      <x:right style="medium">
        <x:color indexed="64"/>
      </x:right>
      <x:bottom style="medium">
        <x:color indexed="64"/>
      </x:bottom>
    </x:border>
    <x:border>
      <x:left style="medium">
        <x:color indexed="64"/>
      </x:left>
      <x:top style="medium">
        <x:color indexed="64"/>
      </x:top>
      <x:bottom style="thin">
        <x:color indexed="64"/>
      </x:bottom>
    </x:border>
    <x:border>
      <x:right style="medium">
        <x:color indexed="64"/>
      </x:right>
      <x:top style="medium">
        <x:color indexed="64"/>
      </x:top>
      <x:bottom style="thin">
        <x:color indexed="64"/>
      </x:bottom>
    </x:border>
    <x:border>
      <x:left style="medium">
        <x:color indexed="64"/>
      </x:left>
      <x:right style="medium">
        <x:color indexed="64"/>
      </x:right>
      <x:top style="medium">
        <x:color indexed="64"/>
      </x:top>
      <x:bottom style="thin">
        <x:color indexed="64"/>
      </x:bottom>
    </x:border>
    <x:border>
      <x:left style="medium">
        <x:color indexed="64"/>
      </x:left>
      <x:right style="medium">
        <x:color indexed="64"/>
      </x:right>
      <x:top style="thin">
        <x:color indexed="64"/>
      </x:top>
      <x:bottom style="thin">
        <x:color indexed="64"/>
      </x:bottom>
    </x:border>
    <x:border>
      <x:left style="medium">
        <x:color indexed="64"/>
      </x:left>
      <x:right style="medium">
        <x:color indexed="64"/>
      </x:right>
      <x:top style="thin">
        <x:color indexed="64"/>
      </x:top>
      <x:bottom style="medium">
        <x:color indexed="64"/>
      </x:bottom>
    </x:border>
    <x:border>
      <x:left style="medium">
        <x:color indexed="8"/>
      </x:left>
      <x:top style="medium">
        <x:color indexed="8"/>
      </x:top>
      <x:bottom style="medium">
        <x:color indexed="64"/>
      </x:bottom>
    </x:border>
    <x:border>
      <x:top style="medium">
        <x:color indexed="8"/>
      </x:top>
      <x:bottom style="medium">
        <x:color indexed="64"/>
      </x:bottom>
    </x:border>
    <x:border>
      <x:right style="medium">
        <x:color indexed="8"/>
      </x:right>
      <x:top style="medium">
        <x:color indexed="8"/>
      </x:top>
      <x:bottom style="medium">
        <x:color indexed="64"/>
      </x:bottom>
    </x:border>
    <x:border/>
    <x:border>
      <x:left style="medium">
        <x:color indexed="64"/>
      </x:left>
      <x:right style="thin">
        <x:color indexed="64"/>
      </x:right>
      <x:bottom style="thin">
        <x:color indexed="64"/>
      </x:bottom>
    </x:border>
    <x:border>
      <x:left style="medium">
        <x:color indexed="64"/>
      </x:left>
      <x:right style="thin">
        <x:color indexed="64"/>
      </x:right>
      <x:top style="thin">
        <x:color indexed="64"/>
      </x:top>
      <x:bottom style="medium">
        <x:color indexed="64"/>
      </x:bottom>
    </x:border>
    <x:border>
      <x:left style="thin">
        <x:color indexed="64"/>
      </x:left>
      <x:right style="medium">
        <x:color indexed="64"/>
      </x:right>
      <x:top style="thin">
        <x:color indexed="64"/>
      </x:top>
      <x:bottom style="medium">
        <x:color indexed="64"/>
      </x:bottom>
    </x:border>
    <x:border>
      <x:left style="medium">
        <x:color indexed="64"/>
      </x:left>
      <x:right style="thin">
        <x:color indexed="64"/>
      </x:right>
      <x:top style="medium">
        <x:color indexed="64"/>
      </x:top>
      <x:bottom style="thin">
        <x:color indexed="64"/>
      </x:bottom>
    </x:border>
    <x:border>
      <x:left style="thin">
        <x:color indexed="64"/>
      </x:left>
      <x:right style="thin">
        <x:color indexed="64"/>
      </x:right>
      <x:top style="medium">
        <x:color indexed="64"/>
      </x:top>
      <x:bottom style="thin">
        <x:color indexed="64"/>
      </x:bottom>
    </x:border>
    <x:border>
      <x:left style="thin">
        <x:color indexed="64"/>
      </x:left>
      <x:right style="medium">
        <x:color indexed="64"/>
      </x:right>
      <x:top style="medium">
        <x:color indexed="64"/>
      </x:top>
      <x:bottom style="thin">
        <x:color indexed="64"/>
      </x:bottom>
    </x:border>
    <x:border>
      <x:left style="medium">
        <x:color indexed="64"/>
      </x:left>
      <x:right style="thin">
        <x:color indexed="64"/>
      </x:right>
      <x:top style="thin">
        <x:color indexed="64"/>
      </x:top>
      <x:bottom style="thin">
        <x:color indexed="64"/>
      </x:bottom>
    </x:border>
    <x:border>
      <x:left style="thin">
        <x:color indexed="64"/>
      </x:left>
      <x:right style="thin">
        <x:color indexed="64"/>
      </x:right>
      <x:top style="thin">
        <x:color indexed="64"/>
      </x:top>
      <x:bottom style="thin">
        <x:color indexed="64"/>
      </x:bottom>
    </x:border>
    <x:border>
      <x:left style="thin">
        <x:color indexed="64"/>
      </x:left>
      <x:right style="medium">
        <x:color indexed="64"/>
      </x:right>
      <x:top style="thin">
        <x:color indexed="64"/>
      </x:top>
      <x:bottom style="thin">
        <x:color indexed="64"/>
      </x:bottom>
    </x:border>
    <x:border>
      <x:left style="thin">
        <x:color indexed="64"/>
      </x:left>
      <x:right style="thin">
        <x:color indexed="64"/>
      </x:right>
      <x:top style="thin">
        <x:color indexed="64"/>
      </x:top>
      <x:bottom style="medium">
        <x:color indexed="64"/>
      </x:bottom>
    </x:border>
    <x:border>
      <x:left style="medium">
        <x:color indexed="64"/>
      </x:left>
      <x:right style="thin">
        <x:color indexed="64"/>
      </x:right>
      <x:top style="thin">
        <x:color indexed="64"/>
      </x:top>
    </x:border>
    <x:border>
      <x:left style="thin">
        <x:color indexed="64"/>
      </x:left>
      <x:right style="thin">
        <x:color indexed="64"/>
      </x:right>
      <x:top style="thin">
        <x:color indexed="64"/>
      </x:top>
    </x:border>
    <x:border>
      <x:left style="thin">
        <x:color indexed="64"/>
      </x:left>
      <x:right style="medium">
        <x:color indexed="64"/>
      </x:right>
      <x:top style="thin">
        <x:color indexed="64"/>
      </x:top>
    </x:border>
    <x:border>
      <x:left style="thin">
        <x:color indexed="64"/>
      </x:left>
      <x:right style="medium">
        <x:color indexed="64"/>
      </x:right>
      <x:bottom style="thin">
        <x:color indexed="64"/>
      </x:bottom>
    </x:border>
    <x:border>
      <x:left style="thin">
        <x:color indexed="64"/>
      </x:left>
      <x:right style="thin">
        <x:color indexed="64"/>
      </x:right>
      <x:bottom style="thin">
        <x:color indexed="64"/>
      </x:bottom>
    </x:border>
    <x:border>
      <x:left style="thin">
        <x:color indexed="64"/>
      </x:left>
      <x:right style="thin">
        <x:color indexed="64"/>
      </x:right>
      <x:top style="medium">
        <x:color indexed="64"/>
      </x:top>
    </x:border>
    <x:border>
      <x:left style="medium">
        <x:color indexed="64"/>
      </x:left>
      <x:right style="thin">
        <x:color indexed="64"/>
      </x:right>
    </x:border>
    <x:border>
      <x:left style="thin">
        <x:color indexed="64"/>
      </x:left>
      <x:right style="thin">
        <x:color indexed="64"/>
      </x:right>
    </x:border>
    <x:border>
      <x:left style="thin">
        <x:color indexed="64"/>
      </x:left>
      <x:right style="medium">
        <x:color indexed="64"/>
      </x:right>
    </x:border>
    <x:border>
      <x:left style="thin">
        <x:color indexed="64"/>
      </x:left>
      <x:right style="medium">
        <x:color indexed="64"/>
      </x:right>
      <x:top style="medium">
        <x:color indexed="64"/>
      </x:top>
      <x:bottom style="medium">
        <x:color indexed="64"/>
      </x:bottom>
    </x:border>
    <x:border>
      <x:left style="thin">
        <x:color indexed="64"/>
      </x:left>
    </x:border>
    <x:border>
      <x:left style="medium">
        <x:color indexed="64"/>
      </x:left>
      <x:right style="thin">
        <x:color indexed="64"/>
      </x:right>
      <x:top style="medium">
        <x:color indexed="64"/>
      </x:top>
      <x:bottom style="medium">
        <x:color indexed="64"/>
      </x:bottom>
    </x:border>
    <x:border>
      <x:left style="thin">
        <x:color indexed="64"/>
      </x:left>
      <x:right style="thin">
        <x:color indexed="64"/>
      </x:right>
      <x:top style="medium">
        <x:color indexed="64"/>
      </x:top>
      <x:bottom style="medium">
        <x:color indexed="64"/>
      </x:bottom>
    </x:border>
    <x:border>
      <x:left style="medium">
        <x:color indexed="64"/>
      </x:left>
      <x:right style="thin">
        <x:color indexed="64"/>
      </x:right>
      <x:top style="medium">
        <x:color indexed="64"/>
      </x:top>
    </x:border>
    <x:border>
      <x:left style="thin">
        <x:color indexed="64"/>
      </x:left>
      <x:right style="medium">
        <x:color indexed="64"/>
      </x:right>
      <x:top style="medium">
        <x:color indexed="64"/>
      </x:top>
    </x:border>
    <x:border>
      <x:left style="thin">
        <x:color indexed="64"/>
      </x:left>
      <x:top style="medium">
        <x:color indexed="64"/>
      </x:top>
      <x:bottom style="thin">
        <x:color indexed="64"/>
      </x:bottom>
    </x:border>
    <x:border>
      <x:left style="thin">
        <x:color indexed="64"/>
      </x:left>
      <x:top style="thin">
        <x:color indexed="64"/>
      </x:top>
      <x:bottom style="thin">
        <x:color indexed="64"/>
      </x:bottom>
    </x:border>
    <x:border>
      <x:left style="thin">
        <x:color indexed="64"/>
      </x:left>
      <x:top style="thin">
        <x:color indexed="64"/>
      </x:top>
      <x:bottom style="medium">
        <x:color indexed="64"/>
      </x:bottom>
    </x:border>
    <x:border>
      <x:left style="medium">
        <x:color indexed="64"/>
      </x:left>
      <x:right style="medium">
        <x:color indexed="64"/>
      </x:right>
      <x:top style="medium">
        <x:color indexed="64"/>
      </x:top>
      <x:bottom style="medium">
        <x:color indexed="64"/>
      </x:bottom>
    </x:border>
    <x:border>
      <x:left style="medium">
        <x:color indexed="64"/>
      </x:left>
      <x:top style="medium">
        <x:color indexed="64"/>
      </x:top>
      <x:bottom style="medium">
        <x:color indexed="64"/>
      </x:bottom>
    </x:border>
    <x:border>
      <x:right style="medium">
        <x:color indexed="64"/>
      </x:right>
      <x:top style="medium">
        <x:color indexed="64"/>
      </x:top>
      <x:bottom style="medium">
        <x:color indexed="64"/>
      </x:bottom>
    </x:border>
    <x:border>
      <x:left style="medium">
        <x:color indexed="64"/>
      </x:left>
      <x:right style="medium">
        <x:color indexed="64"/>
      </x:right>
      <x:top style="medium">
        <x:color indexed="64"/>
      </x:top>
      <x:bottom style="thin">
        <x:color indexed="64"/>
      </x:bottom>
    </x:border>
    <x:border>
      <x:left style="medium">
        <x:color indexed="64"/>
      </x:left>
      <x:right style="medium">
        <x:color indexed="64"/>
      </x:right>
      <x:top style="thin">
        <x:color indexed="64"/>
      </x:top>
      <x:bottom style="thin">
        <x:color indexed="64"/>
      </x:bottom>
    </x:border>
    <x:border>
      <x:left style="medium">
        <x:color indexed="64"/>
      </x:left>
      <x:right style="medium">
        <x:color indexed="64"/>
      </x:right>
      <x:top style="thin">
        <x:color indexed="64"/>
      </x:top>
      <x:bottom style="medium">
        <x:color indexed="64"/>
      </x:bottom>
    </x:border>
    <x:border>
      <x:left style="medium">
        <x:color indexed="64"/>
      </x:left>
      <x:right style="medium">
        <x:color indexed="64"/>
      </x:right>
      <x:bottom style="medium">
        <x:color indexed="64"/>
      </x:bottom>
    </x:border>
    <x:border>
      <x:right style="medium">
        <x:color indexed="64"/>
      </x:right>
      <x:bottom style="medium">
        <x:color indexed="64"/>
      </x:bottom>
    </x:border>
    <x:border>
      <x:left style="medium">
        <x:color indexed="64"/>
      </x:left>
      <x:right style="thin">
        <x:color indexed="64"/>
      </x:right>
      <x:bottom style="medium">
        <x:color indexed="64"/>
      </x:bottom>
    </x:border>
    <x:border>
      <x:left style="thin">
        <x:color indexed="64"/>
      </x:left>
      <x:right style="medium">
        <x:color indexed="64"/>
      </x:right>
      <x:bottom style="medium">
        <x:color indexed="64"/>
      </x:bottom>
    </x:border>
    <x:border>
      <x:top style="medium">
        <x:color indexed="64"/>
      </x:top>
      <x:bottom style="medium">
        <x:color indexed="64"/>
      </x:bottom>
    </x:border>
    <x:border>
      <x:left style="medium">
        <x:color indexed="64"/>
      </x:left>
    </x:border>
    <x:border>
      <x:left style="medium">
        <x:color indexed="64"/>
      </x:left>
      <x:top style="medium">
        <x:color indexed="64"/>
      </x:top>
    </x:border>
    <x:border>
      <x:top style="medium">
        <x:color indexed="64"/>
      </x:top>
    </x:border>
    <x:border>
      <x:right style="medium">
        <x:color indexed="64"/>
      </x:right>
      <x:top style="medium">
        <x:color indexed="64"/>
      </x:top>
    </x:border>
    <x:border>
      <x:bottom style="medium">
        <x:color indexed="64"/>
      </x:bottom>
    </x:border>
    <x:border>
      <x:left style="medium">
        <x:color indexed="64"/>
      </x:left>
      <x:right style="medium">
        <x:color indexed="64"/>
      </x:right>
      <x:top style="medium">
        <x:color indexed="64"/>
      </x:top>
    </x:border>
    <x:border>
      <x:left style="medium">
        <x:color indexed="64"/>
      </x:left>
      <x:top style="medium">
        <x:color indexed="64"/>
      </x:top>
      <x:bottom style="thin">
        <x:color indexed="64"/>
      </x:bottom>
    </x:border>
    <x:border>
      <x:right style="medium">
        <x:color indexed="64"/>
      </x:right>
      <x:top style="medium">
        <x:color indexed="64"/>
      </x:top>
      <x:bottom style="thin">
        <x:color indexed="64"/>
      </x:bottom>
    </x:border>
    <x:border>
      <x:left style="medium">
        <x:color indexed="64"/>
      </x:left>
      <x:bottom style="medium">
        <x:color indexed="64"/>
      </x:bottom>
    </x:border>
    <x:border>
      <x:left style="medium">
        <x:color indexed="8"/>
      </x:left>
      <x:top style="medium">
        <x:color indexed="8"/>
      </x:top>
      <x:bottom style="medium">
        <x:color indexed="64"/>
      </x:bottom>
    </x:border>
    <x:border>
      <x:top style="medium">
        <x:color indexed="8"/>
      </x:top>
      <x:bottom style="medium">
        <x:color indexed="64"/>
      </x:bottom>
    </x:border>
    <x:border>
      <x:right style="medium">
        <x:color indexed="8"/>
      </x:right>
      <x:top style="medium">
        <x:color indexed="8"/>
      </x:top>
      <x:bottom style="medium">
        <x:color indexed="64"/>
      </x:bottom>
    </x:border>
  </x:borders>
  <x:cellStyleXfs count="53">
    <x:xf numFmtId="0" fontId="0" fillId="0" borderId="0"/>
    <x:xf numFmtId="9" fontId="1" fillId="0" borderId="0" applyFont="0" applyFill="0" applyBorder="0" applyAlignment="0" applyProtection="0"/>
    <x:xf numFmtId="43" fontId="1" fillId="0" borderId="0" applyFont="0" applyFill="0" applyBorder="0" applyAlignment="0" applyProtection="0"/>
    <x:xf numFmtId="167" fontId="5" fillId="0" borderId="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0" fontId="7" fillId="0" borderId="0" applyNumberFormat="0" applyFill="0" applyBorder="0" applyAlignment="0" applyProtection="0"/>
    <x:xf numFmtId="0" fontId="8" fillId="0" borderId="41" applyNumberFormat="0" applyFill="0" applyAlignment="0" applyProtection="0"/>
    <x:xf numFmtId="0" fontId="9" fillId="0" borderId="42" applyNumberFormat="0" applyFill="0" applyAlignment="0" applyProtection="0"/>
    <x:xf numFmtId="0" fontId="10" fillId="0" borderId="43" applyNumberFormat="0" applyFill="0" applyAlignment="0" applyProtection="0"/>
    <x:xf numFmtId="0" fontId="10" fillId="0" borderId="0" applyNumberFormat="0" applyFill="0" applyBorder="0" applyAlignment="0" applyProtection="0"/>
    <x:xf numFmtId="0" fontId="11" fillId="5" borderId="0" applyNumberFormat="0" applyBorder="0" applyAlignment="0" applyProtection="0"/>
    <x:xf numFmtId="0" fontId="12" fillId="6" borderId="0" applyNumberFormat="0" applyBorder="0" applyAlignment="0" applyProtection="0"/>
    <x:xf numFmtId="0" fontId="13" fillId="7" borderId="0" applyNumberFormat="0" applyBorder="0" applyAlignment="0" applyProtection="0"/>
    <x:xf numFmtId="0" fontId="14" fillId="8" borderId="44" applyNumberFormat="0" applyAlignment="0" applyProtection="0"/>
    <x:xf numFmtId="0" fontId="15" fillId="9" borderId="45" applyNumberFormat="0" applyAlignment="0" applyProtection="0"/>
    <x:xf numFmtId="0" fontId="16" fillId="9" borderId="44" applyNumberFormat="0" applyAlignment="0" applyProtection="0"/>
    <x:xf numFmtId="0" fontId="17" fillId="0" borderId="46" applyNumberFormat="0" applyFill="0" applyAlignment="0" applyProtection="0"/>
    <x:xf numFmtId="0" fontId="18" fillId="10" borderId="47" applyNumberFormat="0" applyAlignment="0" applyProtection="0"/>
    <x:xf numFmtId="0" fontId="19" fillId="0" borderId="0" applyNumberFormat="0" applyFill="0" applyBorder="0" applyAlignment="0" applyProtection="0"/>
    <x:xf numFmtId="0" fontId="1" fillId="11" borderId="48" applyNumberFormat="0" applyFont="0" applyAlignment="0" applyProtection="0"/>
    <x:xf numFmtId="0" fontId="20" fillId="0" borderId="0" applyNumberFormat="0" applyFill="0" applyBorder="0" applyAlignment="0" applyProtection="0"/>
    <x:xf numFmtId="0" fontId="21" fillId="0" borderId="49" applyNumberFormat="0" applyFill="0" applyAlignment="0" applyProtection="0"/>
    <x:xf numFmtId="0" fontId="22" fillId="12" borderId="0" applyNumberFormat="0" applyBorder="0" applyAlignment="0" applyProtection="0"/>
    <x:xf numFmtId="0" fontId="1" fillId="13" borderId="0" applyNumberFormat="0" applyBorder="0" applyAlignment="0" applyProtection="0"/>
    <x:xf numFmtId="0" fontId="1" fillId="14" borderId="0" applyNumberFormat="0" applyBorder="0" applyAlignment="0" applyProtection="0"/>
    <x:xf numFmtId="0" fontId="22" fillId="15" borderId="0" applyNumberFormat="0" applyBorder="0" applyAlignment="0" applyProtection="0"/>
    <x:xf numFmtId="0" fontId="22" fillId="16" borderId="0" applyNumberFormat="0" applyBorder="0" applyAlignment="0" applyProtection="0"/>
    <x:xf numFmtId="0" fontId="1" fillId="17" borderId="0" applyNumberFormat="0" applyBorder="0" applyAlignment="0" applyProtection="0"/>
    <x:xf numFmtId="0" fontId="1" fillId="18" borderId="0" applyNumberFormat="0" applyBorder="0" applyAlignment="0" applyProtection="0"/>
    <x:xf numFmtId="0" fontId="22" fillId="19" borderId="0" applyNumberFormat="0" applyBorder="0" applyAlignment="0" applyProtection="0"/>
    <x:xf numFmtId="0" fontId="22" fillId="20" borderId="0" applyNumberFormat="0" applyBorder="0" applyAlignment="0" applyProtection="0"/>
    <x:xf numFmtId="0" fontId="1" fillId="21" borderId="0" applyNumberFormat="0" applyBorder="0" applyAlignment="0" applyProtection="0"/>
    <x:xf numFmtId="0" fontId="1" fillId="22" borderId="0" applyNumberFormat="0" applyBorder="0" applyAlignment="0" applyProtection="0"/>
    <x:xf numFmtId="0" fontId="22" fillId="23" borderId="0" applyNumberFormat="0" applyBorder="0" applyAlignment="0" applyProtection="0"/>
    <x:xf numFmtId="0" fontId="22" fillId="24" borderId="0" applyNumberFormat="0" applyBorder="0" applyAlignment="0" applyProtection="0"/>
    <x:xf numFmtId="0" fontId="1" fillId="25" borderId="0" applyNumberFormat="0" applyBorder="0" applyAlignment="0" applyProtection="0"/>
    <x:xf numFmtId="0" fontId="1" fillId="26" borderId="0" applyNumberFormat="0" applyBorder="0" applyAlignment="0" applyProtection="0"/>
    <x:xf numFmtId="0" fontId="22" fillId="27" borderId="0" applyNumberFormat="0" applyBorder="0" applyAlignment="0" applyProtection="0"/>
    <x:xf numFmtId="0" fontId="22" fillId="28" borderId="0" applyNumberFormat="0" applyBorder="0" applyAlignment="0" applyProtection="0"/>
    <x:xf numFmtId="0" fontId="1" fillId="29" borderId="0" applyNumberFormat="0" applyBorder="0" applyAlignment="0" applyProtection="0"/>
    <x:xf numFmtId="0" fontId="1" fillId="30" borderId="0" applyNumberFormat="0" applyBorder="0" applyAlignment="0" applyProtection="0"/>
    <x:xf numFmtId="0" fontId="22" fillId="31" borderId="0" applyNumberFormat="0" applyBorder="0" applyAlignment="0" applyProtection="0"/>
    <x:xf numFmtId="0" fontId="22" fillId="32" borderId="0" applyNumberFormat="0" applyBorder="0" applyAlignment="0" applyProtection="0"/>
    <x:xf numFmtId="0" fontId="1" fillId="33" borderId="0" applyNumberFormat="0" applyBorder="0" applyAlignment="0" applyProtection="0"/>
    <x:xf numFmtId="0" fontId="1" fillId="34" borderId="0" applyNumberFormat="0" applyBorder="0" applyAlignment="0" applyProtection="0"/>
    <x:xf numFmtId="0" fontId="22" fillId="35" borderId="0" applyNumberFormat="0" applyBorder="0" applyAlignment="0" applyProtection="0"/>
    <x:xf numFmtId="43" fontId="1" fillId="0" borderId="0" applyFont="0" applyFill="0" applyBorder="0" applyAlignment="0" applyProtection="0"/>
    <x:xf numFmtId="0" fontId="23" fillId="0" borderId="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xf numFmtId="43" fontId="1" fillId="0" borderId="0" applyFont="0" applyFill="0" applyBorder="0" applyAlignment="0" applyProtection="0"/>
  </x:cellStyleXfs>
  <x:cellXfs count="522">
    <x:xf numFmtId="0" fontId="0" fillId="0" borderId="0" xfId="0"/>
    <x:xf numFmtId="0" fontId="3" fillId="0" borderId="8" xfId="0" applyFont="1" applyBorder="1" applyAlignment="1">
      <x:alignment horizontal="center" vertical="center"/>
    </x:xf>
    <x:xf numFmtId="0" fontId="3" fillId="0" borderId="6" xfId="0" applyFont="1" applyBorder="1" applyAlignment="1">
      <x:alignment horizontal="center" vertical="center"/>
    </x:xf>
    <x:xf numFmtId="0" fontId="3" fillId="0" borderId="7" xfId="0" applyFont="1" applyBorder="1" applyAlignment="1">
      <x:alignment horizontal="center" vertical="center"/>
    </x:xf>
    <x:xf numFmtId="0" fontId="3" fillId="0" borderId="2" xfId="0" applyFont="1" applyBorder="1" applyAlignment="1">
      <x:alignment horizontal="center" vertical="center"/>
    </x:xf>
    <x:xf numFmtId="0" fontId="3" fillId="0" borderId="12" xfId="0" applyFont="1" applyBorder="1" applyAlignment="1">
      <x:alignment horizontal="center" vertical="center"/>
    </x:xf>
    <x:xf numFmtId="0" fontId="3" fillId="0" borderId="3" xfId="0" applyFont="1" applyBorder="1" applyAlignment="1">
      <x:alignment horizontal="center" vertical="center"/>
    </x:xf>
    <x:xf numFmtId="0" fontId="3" fillId="0" borderId="4" xfId="0" applyFont="1" applyBorder="1" applyAlignment="1">
      <x:alignment horizontal="center" vertical="center"/>
    </x:xf>
    <x:xf numFmtId="0" fontId="3" fillId="0" borderId="1" xfId="0" applyFont="1" applyBorder="1" applyAlignment="1">
      <x:alignment horizontal="center" vertical="center"/>
    </x:xf>
    <x:xf numFmtId="0" fontId="3" fillId="0" borderId="5" xfId="0" applyFont="1" applyBorder="1" applyAlignment="1">
      <x:alignment horizontal="center" vertical="center"/>
    </x:xf>
    <x:xf numFmtId="0" fontId="3" fillId="0" borderId="13" xfId="0" applyFont="1" applyBorder="1" applyAlignment="1">
      <x:alignment horizontal="center" vertical="center"/>
    </x:xf>
    <x:xf numFmtId="164" fontId="3" fillId="0" borderId="12" xfId="0" applyNumberFormat="1" applyFont="1" applyBorder="1" applyAlignment="1">
      <x:alignment horizontal="center" vertical="center"/>
    </x:xf>
    <x:xf numFmtId="164" fontId="3" fillId="0" borderId="1" xfId="0" applyNumberFormat="1" applyFont="1" applyBorder="1" applyAlignment="1">
      <x:alignment horizontal="center" vertical="center"/>
    </x:xf>
    <x:xf numFmtId="164" fontId="3" fillId="0" borderId="13" xfId="0" applyNumberFormat="1" applyFont="1" applyBorder="1" applyAlignment="1">
      <x:alignment horizontal="center" vertical="center"/>
    </x:xf>
    <x:xf numFmtId="0" fontId="3" fillId="0" borderId="24" xfId="0" applyFont="1" applyBorder="1" applyAlignment="1">
      <x:alignment horizontal="center" vertical="center"/>
    </x:xf>
    <x:xf numFmtId="164" fontId="3" fillId="0" borderId="25" xfId="0" applyNumberFormat="1" applyFont="1" applyBorder="1" applyAlignment="1">
      <x:alignment horizontal="center" vertical="center"/>
    </x:xf>
    <x:xf numFmtId="164" fontId="2" fillId="0" borderId="3" xfId="0" applyNumberFormat="1" applyFont="1" applyBorder="1" applyAlignment="1">
      <x:alignment horizontal="center" vertical="center"/>
    </x:xf>
    <x:xf numFmtId="164" fontId="2" fillId="0" borderId="5" xfId="0" applyNumberFormat="1" applyFont="1" applyBorder="1" applyAlignment="1">
      <x:alignment horizontal="center" vertical="center"/>
    </x:xf>
    <x:xf numFmtId="164" fontId="2" fillId="0" borderId="26" xfId="0" applyNumberFormat="1" applyFont="1" applyBorder="1" applyAlignment="1">
      <x:alignment horizontal="center" vertical="center"/>
    </x:xf>
    <x:xf numFmtId="164" fontId="2" fillId="0" borderId="7" xfId="0" applyNumberFormat="1" applyFont="1" applyBorder="1" applyAlignment="1">
      <x:alignment horizontal="center" vertical="center"/>
    </x:xf>
    <x:xf numFmtId="164" fontId="2" fillId="0" borderId="9" xfId="0" applyNumberFormat="1" applyFont="1" applyBorder="1" applyAlignment="1">
      <x:alignment horizontal="center" vertical="center"/>
    </x:xf>
    <x:xf numFmtId="164" fontId="3" fillId="0" borderId="14" xfId="0" applyNumberFormat="1" applyFont="1" applyBorder="1" applyAlignment="1">
      <x:alignment horizontal="center" vertical="center"/>
    </x:xf>
    <x:xf numFmtId="0" fontId="2" fillId="2" borderId="19" xfId="0" applyFont="1" applyFill="1" applyBorder="1" applyAlignment="1">
      <x:alignment horizontal="center" vertical="center" wrapText="1"/>
    </x:xf>
    <x:xf numFmtId="0" fontId="2" fillId="2" borderId="21" xfId="0" applyFont="1" applyFill="1" applyBorder="1" applyAlignment="1">
      <x:alignment horizontal="center" vertical="center"/>
    </x:xf>
    <x:xf numFmtId="0" fontId="2" fillId="2" borderId="22" xfId="0" applyFont="1" applyFill="1" applyBorder="1" applyAlignment="1">
      <x:alignment horizontal="center" vertical="center"/>
    </x:xf>
    <x:xf numFmtId="0" fontId="2" fillId="2" borderId="23" xfId="0" applyFont="1" applyFill="1" applyBorder="1" applyAlignment="1">
      <x:alignment horizontal="center" vertical="center"/>
    </x:xf>
    <x:xf numFmtId="0" fontId="2" fillId="2" borderId="22" xfId="0" applyFont="1" applyFill="1" applyBorder="1" applyAlignment="1">
      <x:alignment horizontal="center" vertical="center" wrapText="1"/>
    </x:xf>
    <x:xf numFmtId="10" fontId="3" fillId="0" borderId="5" xfId="1" applyNumberFormat="1" applyFont="1" applyBorder="1" applyAlignment="1">
      <x:alignment horizontal="center" vertical="center"/>
    </x:xf>
    <x:xf numFmtId="10" fontId="3" fillId="0" borderId="3" xfId="1" applyNumberFormat="1" applyFont="1" applyBorder="1" applyAlignment="1">
      <x:alignment horizontal="center" vertical="center"/>
    </x:xf>
    <x:xf numFmtId="10" fontId="3" fillId="0" borderId="7" xfId="1" applyNumberFormat="1" applyFont="1" applyBorder="1" applyAlignment="1">
      <x:alignment horizontal="center" vertical="center"/>
    </x:xf>
    <x:xf numFmtId="1" fontId="3" fillId="0" borderId="12" xfId="0" applyNumberFormat="1" applyFont="1" applyBorder="1" applyAlignment="1">
      <x:alignment horizontal="center" vertical="center"/>
    </x:xf>
    <x:xf numFmtId="1" fontId="3" fillId="0" borderId="1" xfId="0" applyNumberFormat="1" applyFont="1" applyBorder="1" applyAlignment="1">
      <x:alignment horizontal="center" vertical="center"/>
    </x:xf>
    <x:xf numFmtId="1" fontId="3" fillId="0" borderId="13" xfId="0" applyNumberFormat="1" applyFont="1" applyBorder="1" applyAlignment="1">
      <x:alignment horizontal="center" vertical="center"/>
    </x:xf>
    <x:xf numFmtId="0" fontId="3" fillId="0" borderId="0" xfId="0" applyFont="1" applyAlignment="1">
      <x:alignment vertical="center"/>
    </x:xf>
    <x:xf numFmtId="0" fontId="3" fillId="0" borderId="4" xfId="0" applyFont="1" applyBorder="1" applyAlignment="1">
      <x:alignment horizontal="center" vertical="center" wrapText="1"/>
    </x:xf>
    <x:xf numFmtId="0" fontId="3" fillId="0" borderId="24" xfId="0" applyFont="1" applyBorder="1" applyAlignment="1">
      <x:alignment horizontal="center" vertical="center" wrapText="1"/>
    </x:xf>
    <x:xf numFmtId="10" fontId="2" fillId="2" borderId="11" xfId="0" applyNumberFormat="1" applyFont="1" applyFill="1" applyBorder="1" applyAlignment="1">
      <x:alignment horizontal="center" vertical="center"/>
    </x:xf>
    <x:xf numFmtId="0" fontId="3" fillId="0" borderId="8" xfId="0" applyFont="1" applyBorder="1" applyAlignment="1">
      <x:alignment horizontal="center" vertical="center" wrapText="1"/>
    </x:xf>
    <x:xf numFmtId="0" fontId="2" fillId="2" borderId="30" xfId="0" applyFont="1" applyFill="1" applyBorder="1" applyAlignment="1">
      <x:alignment horizontal="center" vertical="center" wrapText="1"/>
    </x:xf>
    <x:xf numFmtId="0" fontId="2" fillId="0" borderId="0" xfId="0" applyFont="1" applyAlignment="1">
      <x:alignment vertical="center"/>
    </x:xf>
    <x:xf numFmtId="0" fontId="3" fillId="0" borderId="0" xfId="0" applyFont="1" applyAlignment="1">
      <x:alignment horizontal="center" vertical="center"/>
    </x:xf>
    <x:xf numFmtId="40" fontId="3" fillId="0" borderId="1" xfId="0" applyNumberFormat="1" applyFont="1" applyBorder="1" applyAlignment="1">
      <x:alignment horizontal="center" vertical="center"/>
    </x:xf>
    <x:xf numFmtId="40" fontId="2" fillId="0" borderId="5" xfId="0" applyNumberFormat="1" applyFont="1" applyBorder="1" applyAlignment="1">
      <x:alignment horizontal="center" vertical="center"/>
    </x:xf>
    <x:xf numFmtId="40" fontId="3" fillId="0" borderId="13" xfId="0" applyNumberFormat="1" applyFont="1" applyBorder="1" applyAlignment="1">
      <x:alignment horizontal="center" vertical="center"/>
    </x:xf>
    <x:xf numFmtId="40" fontId="2" fillId="0" borderId="7" xfId="0" applyNumberFormat="1" applyFont="1" applyBorder="1" applyAlignment="1">
      <x:alignment horizontal="center" vertical="center"/>
    </x:xf>
    <x:xf numFmtId="40" fontId="3" fillId="0" borderId="12" xfId="0" applyNumberFormat="1" applyFont="1" applyBorder="1" applyAlignment="1">
      <x:alignment horizontal="center" vertical="center"/>
    </x:xf>
    <x:xf numFmtId="40" fontId="2" fillId="0" borderId="3" xfId="0" applyNumberFormat="1" applyFont="1" applyBorder="1" applyAlignment="1">
      <x:alignment horizontal="center" vertical="center"/>
    </x:xf>
    <x:xf numFmtId="0" fontId="2" fillId="2" borderId="10" xfId="0" applyFont="1" applyFill="1" applyBorder="1" applyAlignment="1">
      <x:alignment horizontal="center" vertical="center"/>
    </x:xf>
    <x:xf numFmtId="0" fontId="2" fillId="2" borderId="15" xfId="0" applyFont="1" applyFill="1" applyBorder="1" applyAlignment="1">
      <x:alignment horizontal="center" vertical="center"/>
    </x:xf>
    <x:xf numFmtId="0" fontId="2" fillId="2" borderId="11" xfId="0" applyFont="1" applyFill="1" applyBorder="1" applyAlignment="1">
      <x:alignment horizontal="center" vertical="center"/>
    </x:xf>
    <x:xf numFmtId="0" fontId="2" fillId="2" borderId="18" xfId="0" applyFont="1" applyFill="1" applyBorder="1" applyAlignment="1">
      <x:alignment horizontal="center" vertical="center"/>
    </x:xf>
    <x:xf numFmtId="0" fontId="2" fillId="2" borderId="19" xfId="0" applyFont="1" applyFill="1" applyBorder="1" applyAlignment="1">
      <x:alignment horizontal="center" vertical="center"/>
    </x:xf>
    <x:xf numFmtId="0" fontId="2" fillId="2" borderId="20" xfId="0" applyFont="1" applyFill="1" applyBorder="1" applyAlignment="1">
      <x:alignment horizontal="center" vertical="center"/>
    </x:xf>
    <x:xf numFmtId="164" fontId="3" fillId="0" borderId="5" xfId="0" applyNumberFormat="1" applyFont="1" applyBorder="1" applyAlignment="1">
      <x:alignment horizontal="center" vertical="center"/>
    </x:xf>
    <x:xf numFmtId="0" fontId="3" fillId="0" borderId="2" xfId="0" applyFont="1" applyBorder="1" applyAlignment="1">
      <x:alignment horizontal="center" vertical="center" wrapText="1"/>
    </x:xf>
    <x:xf numFmtId="165" fontId="3" fillId="0" borderId="12" xfId="0" applyNumberFormat="1" applyFont="1" applyBorder="1" applyAlignment="1">
      <x:alignment horizontal="center" vertical="center" wrapText="1"/>
    </x:xf>
    <x:xf numFmtId="0" fontId="3" fillId="0" borderId="34" xfId="0" applyFont="1" applyBorder="1" applyAlignment="1">
      <x:alignment horizontal="center" vertical="center" wrapText="1"/>
    </x:xf>
    <x:xf numFmtId="9" fontId="3" fillId="0" borderId="2" xfId="1" applyFont="1" applyBorder="1" applyAlignment="1">
      <x:alignment horizontal="center" vertical="center" wrapText="1"/>
    </x:xf>
    <x:xf numFmtId="166" fontId="2" fillId="0" borderId="3" xfId="2" applyNumberFormat="1" applyFont="1" applyBorder="1" applyAlignment="1">
      <x:alignment horizontal="center" vertical="center" wrapText="1"/>
    </x:xf>
    <x:xf numFmtId="10" fontId="3" fillId="0" borderId="2" xfId="1" applyNumberFormat="1" applyFont="1" applyBorder="1" applyAlignment="1">
      <x:alignment horizontal="center" vertical="center" wrapText="1"/>
    </x:xf>
    <x:xf numFmtId="165" fontId="3" fillId="0" borderId="1" xfId="0" applyNumberFormat="1" applyFont="1" applyBorder="1" applyAlignment="1">
      <x:alignment horizontal="center" vertical="center" wrapText="1"/>
    </x:xf>
    <x:xf numFmtId="0" fontId="3" fillId="0" borderId="35" xfId="0" applyFont="1" applyBorder="1" applyAlignment="1">
      <x:alignment horizontal="center" vertical="center" wrapText="1"/>
    </x:xf>
    <x:xf numFmtId="9" fontId="3" fillId="0" borderId="4" xfId="1" applyFont="1" applyBorder="1" applyAlignment="1">
      <x:alignment horizontal="center" vertical="center" wrapText="1"/>
    </x:xf>
    <x:xf numFmtId="166" fontId="2" fillId="0" borderId="5" xfId="2" applyNumberFormat="1" applyFont="1" applyBorder="1" applyAlignment="1">
      <x:alignment horizontal="center" vertical="center" wrapText="1"/>
    </x:xf>
    <x:xf numFmtId="10" fontId="3" fillId="0" borderId="4" xfId="1" applyNumberFormat="1" applyFont="1" applyBorder="1" applyAlignment="1">
      <x:alignment horizontal="center" vertical="center" wrapText="1"/>
    </x:xf>
    <x:xf numFmtId="0" fontId="3" fillId="0" borderId="6" xfId="0" applyFont="1" applyBorder="1" applyAlignment="1">
      <x:alignment horizontal="center" vertical="center" wrapText="1"/>
    </x:xf>
    <x:xf numFmtId="0" fontId="3" fillId="0" borderId="36" xfId="0" applyFont="1" applyBorder="1" applyAlignment="1">
      <x:alignment horizontal="center" vertical="center" wrapText="1"/>
    </x:xf>
    <x:xf numFmtId="9" fontId="3" fillId="0" borderId="6" xfId="1" applyFont="1" applyBorder="1" applyAlignment="1">
      <x:alignment horizontal="center" vertical="center" wrapText="1"/>
    </x:xf>
    <x:xf numFmtId="166" fontId="2" fillId="0" borderId="7" xfId="2" applyNumberFormat="1" applyFont="1" applyBorder="1" applyAlignment="1">
      <x:alignment horizontal="center" vertical="center" wrapText="1"/>
    </x:xf>
    <x:xf numFmtId="10" fontId="3" fillId="0" borderId="6" xfId="1" applyNumberFormat="1" applyFont="1" applyBorder="1" applyAlignment="1">
      <x:alignment horizontal="center" vertical="center" wrapText="1"/>
    </x:xf>
    <x:xf numFmtId="165" fontId="3" fillId="0" borderId="3" xfId="0" applyNumberFormat="1" applyFont="1" applyBorder="1" applyAlignment="1">
      <x:alignment horizontal="center" vertical="center" wrapText="1"/>
    </x:xf>
    <x:xf numFmtId="165" fontId="3" fillId="0" borderId="5" xfId="0" applyNumberFormat="1" applyFont="1" applyBorder="1" applyAlignment="1">
      <x:alignment horizontal="center" vertical="center" wrapText="1"/>
    </x:xf>
    <x:xf numFmtId="165" fontId="3" fillId="0" borderId="25" xfId="0" applyNumberFormat="1" applyFont="1" applyBorder="1" applyAlignment="1">
      <x:alignment horizontal="center" vertical="center" wrapText="1"/>
    </x:xf>
    <x:xf numFmtId="165" fontId="3" fillId="0" borderId="26" xfId="0" applyNumberFormat="1" applyFont="1" applyBorder="1" applyAlignment="1">
      <x:alignment horizontal="center" vertical="center" wrapText="1"/>
    </x:xf>
    <x:xf numFmtId="0" fontId="3" fillId="0" borderId="0" xfId="0" applyFont="1" applyAlignment="1">
      <x:alignment horizontal="center" vertical="center" wrapText="1"/>
    </x:xf>
    <x:xf numFmtId="0" fontId="2" fillId="2" borderId="31"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2" fillId="2" borderId="10" xfId="0" applyFont="1" applyFill="1" applyBorder="1" applyAlignment="1">
      <x:alignment horizontal="center" vertical="center" wrapText="1"/>
    </x:xf>
    <x:xf numFmtId="0" fontId="2" fillId="2" borderId="11" xfId="0" applyFont="1" applyFill="1" applyBorder="1" applyAlignment="1">
      <x:alignment horizontal="center" vertical="center" wrapText="1"/>
    </x:xf>
    <x:xf numFmtId="165" fontId="2" fillId="2" borderId="15" xfId="0" applyNumberFormat="1" applyFont="1" applyFill="1" applyBorder="1" applyAlignment="1">
      <x:alignment horizontal="center" vertical="center" wrapText="1"/>
    </x:xf>
    <x:xf numFmtId="165" fontId="2" fillId="2" borderId="11" xfId="0" applyNumberFormat="1" applyFont="1" applyFill="1" applyBorder="1" applyAlignment="1">
      <x:alignment horizontal="center" vertical="center" wrapText="1"/>
    </x:xf>
    <x:xf numFmtId="165" fontId="3" fillId="0" borderId="1" xfId="0" applyNumberFormat="1" applyFont="1" applyBorder="1" applyAlignment="1">
      <x:alignment horizontal="center" vertical="center"/>
    </x:xf>
    <x:xf numFmtId="165" fontId="3" fillId="0" borderId="13" xfId="0" applyNumberFormat="1" applyFont="1" applyBorder="1" applyAlignment="1">
      <x:alignment horizontal="center" vertical="center"/>
    </x:xf>
    <x:xf numFmtId="165" fontId="3" fillId="0" borderId="12" xfId="0" applyNumberFormat="1" applyFont="1" applyBorder="1" applyAlignment="1">
      <x:alignment horizontal="center" vertical="center"/>
    </x:xf>
    <x:xf numFmtId="164" fontId="2" fillId="2" borderId="15" xfId="0" applyNumberFormat="1" applyFont="1" applyFill="1" applyBorder="1" applyAlignment="1">
      <x:alignment horizontal="center" vertical="center"/>
    </x:xf>
    <x:xf numFmtId="164" fontId="2" fillId="2" borderId="11" xfId="0" applyNumberFormat="1" applyFont="1" applyFill="1" applyBorder="1" applyAlignment="1">
      <x:alignment horizontal="center" vertical="center"/>
    </x:xf>
    <x:xf numFmtId="1" fontId="3" fillId="0" borderId="25" xfId="0" applyNumberFormat="1" applyFont="1" applyBorder="1" applyAlignment="1">
      <x:alignment horizontal="center" vertical="center"/>
    </x:xf>
    <x:xf numFmtId="10" fontId="3" fillId="0" borderId="9" xfId="1" applyNumberFormat="1" applyFont="1" applyFill="1" applyBorder="1" applyAlignment="1">
      <x:alignment horizontal="center" vertical="center"/>
    </x:xf>
    <x:xf numFmtId="10" fontId="3" fillId="0" borderId="5" xfId="1" applyNumberFormat="1" applyFont="1" applyFill="1" applyBorder="1" applyAlignment="1">
      <x:alignment horizontal="center" vertical="center"/>
    </x:xf>
    <x:xf numFmtId="10" fontId="3" fillId="0" borderId="26" xfId="1" applyNumberFormat="1" applyFont="1" applyFill="1" applyBorder="1" applyAlignment="1">
      <x:alignment horizontal="center" vertical="center"/>
    </x:xf>
    <x:xf numFmtId="164" fontId="3" fillId="0" borderId="3" xfId="0" applyNumberFormat="1" applyFont="1" applyBorder="1" applyAlignment="1">
      <x:alignment horizontal="center" vertical="center"/>
    </x:xf>
    <x:xf numFmtId="165" fontId="3" fillId="0" borderId="13" xfId="0" applyNumberFormat="1" applyFont="1" applyBorder="1" applyAlignment="1">
      <x:alignment horizontal="center" vertical="center" wrapText="1"/>
    </x:xf>
    <x:xf numFmtId="0" fontId="2" fillId="2" borderId="18" xfId="0" applyFont="1" applyFill="1" applyBorder="1" applyAlignment="1">
      <x:alignment horizontal="center" vertical="center" wrapText="1"/>
    </x:xf>
    <x:xf numFmtId="9" fontId="3" fillId="0" borderId="12" xfId="1" applyFont="1" applyBorder="1" applyAlignment="1">
      <x:alignment horizontal="center" vertical="center"/>
    </x:xf>
    <x:xf numFmtId="9" fontId="3" fillId="0" borderId="1" xfId="1" applyFont="1" applyBorder="1" applyAlignment="1">
      <x:alignment horizontal="center" vertical="center"/>
    </x:xf>
    <x:xf numFmtId="9" fontId="3" fillId="0" borderId="13" xfId="1" applyFont="1" applyBorder="1" applyAlignment="1">
      <x:alignment horizontal="center" vertical="center"/>
    </x:xf>
    <x:xf numFmtId="9" fontId="3" fillId="0" borderId="25" xfId="1" applyFont="1" applyBorder="1" applyAlignment="1">
      <x:alignment horizontal="center" vertical="center"/>
    </x:xf>
    <x:xf numFmtId="10" fontId="3" fillId="0" borderId="12" xfId="1" applyNumberFormat="1" applyFont="1" applyBorder="1" applyAlignment="1">
      <x:alignment horizontal="center" vertical="center"/>
    </x:xf>
    <x:xf numFmtId="10" fontId="3" fillId="0" borderId="13" xfId="1" applyNumberFormat="1" applyFont="1" applyBorder="1" applyAlignment="1">
      <x:alignment horizontal="center" vertical="center"/>
    </x:xf>
    <x:xf numFmtId="10" fontId="3" fillId="0" borderId="1" xfId="0" applyNumberFormat="1" applyFont="1" applyBorder="1" applyAlignment="1">
      <x:alignment horizontal="center" vertical="center"/>
    </x:xf>
    <x:xf numFmtId="10" fontId="3" fillId="0" borderId="13" xfId="0" applyNumberFormat="1" applyFont="1" applyBorder="1" applyAlignment="1">
      <x:alignment horizontal="center" vertical="center"/>
    </x:xf>
    <x:xf numFmtId="10" fontId="3" fillId="0" borderId="12" xfId="0" applyNumberFormat="1" applyFont="1" applyBorder="1" applyAlignment="1">
      <x:alignment horizontal="center" vertical="center"/>
    </x:xf>
    <x:xf numFmtId="10" fontId="3" fillId="0" borderId="1" xfId="1" applyNumberFormat="1" applyFont="1" applyBorder="1" applyAlignment="1">
      <x:alignment horizontal="center" vertical="center"/>
    </x:xf>
    <x:xf numFmtId="10" fontId="3" fillId="0" borderId="25" xfId="1" applyNumberFormat="1" applyFont="1" applyBorder="1" applyAlignment="1">
      <x:alignment horizontal="center" vertical="center"/>
    </x:xf>
    <x:xf numFmtId="10" fontId="3" fillId="0" borderId="25" xfId="0" applyNumberFormat="1" applyFont="1" applyBorder="1" applyAlignment="1">
      <x:alignment horizontal="center" vertical="center"/>
    </x:xf>
    <x:xf numFmtId="0" fontId="3" fillId="0" borderId="25" xfId="0" applyFont="1" applyBorder="1" applyAlignment="1">
      <x:alignment horizontal="center" vertical="center"/>
    </x:xf>
    <x:xf numFmtId="39" fontId="3" fillId="0" borderId="12" xfId="5" applyNumberFormat="1" applyFont="1" applyFill="1" applyBorder="1" applyAlignment="1">
      <x:alignment horizontal="center" vertical="center"/>
    </x:xf>
    <x:xf numFmtId="39" fontId="3" fillId="0" borderId="1" xfId="5" applyNumberFormat="1" applyFont="1" applyFill="1" applyBorder="1" applyAlignment="1">
      <x:alignment horizontal="center" vertical="center"/>
    </x:xf>
    <x:xf numFmtId="39" fontId="3" fillId="0" borderId="25" xfId="5" applyNumberFormat="1" applyFont="1" applyFill="1" applyBorder="1" applyAlignment="1">
      <x:alignment horizontal="center" vertical="center"/>
    </x:xf>
    <x:xf numFmtId="39" fontId="3" fillId="0" borderId="13" xfId="5" applyNumberFormat="1" applyFont="1" applyFill="1" applyBorder="1" applyAlignment="1">
      <x:alignment horizontal="center" vertical="center"/>
    </x:xf>
    <x:xf numFmtId="0" fontId="4" fillId="4" borderId="18" xfId="0" applyFont="1" applyFill="1" applyBorder="1" applyAlignment="1">
      <x:alignment horizontal="center" vertical="center"/>
    </x:xf>
    <x:xf numFmtId="0" fontId="4" fillId="4" borderId="20" xfId="0" applyFont="1" applyFill="1" applyBorder="1" applyAlignment="1">
      <x:alignment horizontal="center" vertical="center"/>
    </x:xf>
    <x:xf numFmtId="4" fontId="3" fillId="0" borderId="12" xfId="0" applyNumberFormat="1" applyFont="1" applyBorder="1" applyAlignment="1">
      <x:alignment horizontal="center" vertical="center"/>
    </x:xf>
    <x:xf numFmtId="4" fontId="3" fillId="0" borderId="1" xfId="0" applyNumberFormat="1" applyFont="1" applyBorder="1" applyAlignment="1">
      <x:alignment horizontal="center" vertical="center"/>
    </x:xf>
    <x:xf numFmtId="4" fontId="3" fillId="0" borderId="13" xfId="0" applyNumberFormat="1" applyFont="1" applyBorder="1" applyAlignment="1">
      <x:alignment horizontal="center" vertical="center"/>
    </x:xf>
    <x:xf numFmtId="4" fontId="3" fillId="0" borderId="25" xfId="0" applyNumberFormat="1" applyFont="1" applyBorder="1" applyAlignment="1">
      <x:alignment horizontal="center" vertical="center"/>
    </x:xf>
    <x:xf numFmtId="40" fontId="3" fillId="0" borderId="25" xfId="0" applyNumberFormat="1" applyFont="1" applyBorder="1" applyAlignment="1">
      <x:alignment horizontal="center" vertical="center"/>
    </x:xf>
    <x:xf numFmtId="40" fontId="2" fillId="0" borderId="26" xfId="0" applyNumberFormat="1" applyFont="1" applyBorder="1" applyAlignment="1">
      <x:alignment horizontal="center" vertical="center"/>
    </x:xf>
    <x:xf numFmtId="165" fontId="3" fillId="0" borderId="25" xfId="0" applyNumberFormat="1" applyFont="1" applyBorder="1" applyAlignment="1">
      <x:alignment horizontal="center" vertical="center"/>
    </x:xf>
    <x:xf numFmtId="0" fontId="6" fillId="0" borderId="6" xfId="0" applyFont="1" applyBorder="1" applyAlignment="1">
      <x:alignment horizontal="center" vertical="center" wrapText="1"/>
    </x:xf>
    <x:xf numFmtId="164" fontId="6" fillId="0" borderId="13" xfId="0" applyNumberFormat="1" applyFont="1" applyBorder="1" applyAlignment="1">
      <x:alignment horizontal="center" vertical="center"/>
    </x:xf>
    <x:xf numFmtId="164" fontId="6" fillId="0" borderId="7" xfId="0" applyNumberFormat="1" applyFont="1" applyBorder="1" applyAlignment="1">
      <x:alignment horizontal="center" vertical="center"/>
    </x:xf>
    <x:xf numFmtId="0" fontId="2" fillId="0" borderId="0" xfId="0" applyFont="1" applyAlignment="1">
      <x:alignment horizontal="center" vertical="center"/>
    </x:xf>
    <x:xf numFmtId="0" fontId="2" fillId="2" borderId="27"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4" fillId="0" borderId="0" xfId="0" applyFont="1" applyAlignment="1">
      <x:alignment horizontal="center" vertical="center" wrapText="1"/>
    </x:xf>
    <x:xf numFmtId="10" fontId="3" fillId="0" borderId="12" xfId="1" applyNumberFormat="1" applyFont="1" applyFill="1" applyBorder="1" applyAlignment="1">
      <x:alignment horizontal="center" vertical="center"/>
    </x:xf>
    <x:xf numFmtId="10" fontId="3" fillId="0" borderId="13" xfId="1" applyNumberFormat="1" applyFont="1" applyFill="1" applyBorder="1" applyAlignment="1">
      <x:alignment horizontal="center" vertical="center"/>
    </x:xf>
    <x:xf numFmtId="164" fontId="3" fillId="0" borderId="7" xfId="0" applyNumberFormat="1" applyFont="1" applyBorder="1" applyAlignment="1">
      <x:alignment horizontal="center" vertical="center"/>
    </x:xf>
    <x:xf numFmtId="0" fontId="24" fillId="0" borderId="0" xfId="0" applyFont="1" applyAlignment="1">
      <x:alignment horizontal="center" vertical="center"/>
    </x:xf>
    <x:xf numFmtId="0" fontId="3" fillId="38" borderId="4" xfId="0" applyFont="1" applyFill="1" applyBorder="1" applyAlignment="1">
      <x:alignment horizontal="center" vertical="center" wrapText="1"/>
    </x:xf>
    <x:xf numFmtId="10" fontId="3" fillId="38" borderId="5" xfId="1" applyNumberFormat="1" applyFont="1" applyFill="1" applyBorder="1" applyAlignment="1">
      <x:alignment horizontal="center" vertical="center"/>
    </x:xf>
    <x:xf numFmtId="0" fontId="28" fillId="0" borderId="4" xfId="0" applyFont="1" applyBorder="1" applyAlignment="1">
      <x:alignment horizontal="center" vertical="center"/>
    </x:xf>
    <x:xf numFmtId="0" fontId="28" fillId="0" borderId="6" xfId="0" applyFont="1" applyBorder="1" applyAlignment="1">
      <x:alignment horizontal="center" vertical="center"/>
    </x:xf>
    <x:xf numFmtId="10" fontId="28" fillId="0" borderId="5" xfId="1" applyNumberFormat="1" applyFont="1" applyBorder="1" applyAlignment="1">
      <x:alignment horizontal="center" vertical="center"/>
    </x:xf>
    <x:xf numFmtId="10" fontId="28" fillId="0" borderId="7" xfId="1" applyNumberFormat="1" applyFont="1" applyBorder="1" applyAlignment="1">
      <x:alignment horizontal="center" vertical="center"/>
    </x:xf>
    <x:xf numFmtId="10" fontId="3" fillId="0" borderId="12" xfId="1" applyNumberFormat="1" applyFont="1" applyFill="1" applyBorder="1" applyAlignment="1">
      <x:alignment horizontal="center" vertical="center"/>
    </x:xf>
    <x:xf numFmtId="10" fontId="3" fillId="0" borderId="1" xfId="1" applyNumberFormat="1" applyFont="1" applyFill="1" applyBorder="1" applyAlignment="1">
      <x:alignment horizontal="center" vertical="center"/>
    </x:xf>
    <x:xf numFmtId="10" fontId="3" fillId="0" borderId="25" xfId="1" applyNumberFormat="1" applyFont="1" applyFill="1" applyBorder="1" applyAlignment="1">
      <x:alignment horizontal="center" vertical="center"/>
    </x:xf>
    <x:xf numFmtId="10" fontId="3" fillId="0" borderId="13" xfId="1" applyNumberFormat="1" applyFont="1" applyFill="1" applyBorder="1" applyAlignment="1">
      <x:alignment horizontal="center" vertical="center"/>
    </x:xf>
    <x:xf numFmtId="0" fontId="4" fillId="0" borderId="0" xfId="0" applyFont="1" applyAlignment="1">
      <x:alignment vertical="center"/>
    </x:xf>
    <x:xf numFmtId="0" fontId="4" fillId="3" borderId="31" xfId="0" applyFont="1" applyFill="1" applyBorder="1" applyAlignment="1">
      <x:alignment horizontal="center" vertical="center"/>
    </x:xf>
    <x:xf numFmtId="167" fontId="4" fillId="3" borderId="31" xfId="3" applyFont="1" applyFill="1" applyBorder="1" applyAlignment="1">
      <x:alignment horizontal="center" vertical="center"/>
    </x:xf>
    <x:xf numFmtId="3" fontId="3" fillId="0" borderId="14" xfId="3" applyNumberFormat="1" applyFont="1" applyFill="1" applyBorder="1" applyAlignment="1">
      <x:alignment horizontal="center" vertical="center"/>
    </x:xf>
    <x:xf numFmtId="167" fontId="3" fillId="0" borderId="14" xfId="3" applyFont="1" applyFill="1" applyBorder="1" applyAlignment="1">
      <x:alignment horizontal="center" vertical="center"/>
    </x:xf>
    <x:xf numFmtId="4" fontId="28" fillId="0" borderId="55" xfId="0" applyNumberFormat="1" applyFont="1" applyBorder="1" applyAlignment="1">
      <x:alignment horizontal="center" vertical="center"/>
    </x:xf>
    <x:xf numFmtId="3" fontId="3" fillId="0" borderId="1" xfId="3" applyNumberFormat="1" applyFont="1" applyFill="1" applyBorder="1" applyAlignment="1">
      <x:alignment horizontal="center" vertical="center"/>
    </x:xf>
    <x:xf numFmtId="167" fontId="3" fillId="0" borderId="1" xfId="3" applyFont="1" applyFill="1" applyBorder="1" applyAlignment="1">
      <x:alignment horizontal="center" vertical="center"/>
    </x:xf>
    <x:xf numFmtId="4" fontId="28" fillId="0" borderId="56" xfId="0" applyNumberFormat="1" applyFont="1" applyBorder="1" applyAlignment="1">
      <x:alignment horizontal="center" vertical="center"/>
    </x:xf>
    <x:xf numFmtId="3" fontId="3" fillId="0" borderId="13" xfId="3" applyNumberFormat="1" applyFont="1" applyFill="1" applyBorder="1" applyAlignment="1">
      <x:alignment horizontal="center" vertical="center"/>
    </x:xf>
    <x:xf numFmtId="167" fontId="3" fillId="0" borderId="13" xfId="3" applyFont="1" applyFill="1" applyBorder="1" applyAlignment="1">
      <x:alignment horizontal="center" vertical="center"/>
    </x:xf>
    <x:xf numFmtId="4" fontId="28" fillId="0" borderId="57" xfId="0" applyNumberFormat="1" applyFont="1" applyBorder="1" applyAlignment="1">
      <x:alignment horizontal="center" vertical="center"/>
    </x:xf>
    <x:xf numFmtId="4" fontId="4" fillId="3" borderId="33" xfId="0" applyNumberFormat="1" applyFont="1" applyFill="1" applyBorder="1" applyAlignment="1">
      <x:alignment horizontal="center" vertical="center"/>
    </x:xf>
    <x:xf numFmtId="167" fontId="3" fillId="0" borderId="0" xfId="3" applyFont="1" applyFill="1" applyBorder="1" applyAlignment="1">
      <x:alignment horizontal="center" vertical="center"/>
    </x:xf>
    <x:xf numFmtId="167" fontId="3" fillId="0" borderId="0" xfId="0" applyNumberFormat="1" applyFont="1" applyAlignment="1">
      <x:alignment horizontal="center" vertical="center"/>
    </x:xf>
    <x:xf numFmtId="0" fontId="4" fillId="0" borderId="0" xfId="0" applyFont="1" applyAlignment="1">
      <x:alignment horizontal="center" vertical="center"/>
    </x:xf>
    <x:xf numFmtId="0" fontId="4" fillId="3" borderId="18" xfId="0" applyFont="1" applyFill="1" applyBorder="1" applyAlignment="1">
      <x:alignment horizontal="center" vertical="center"/>
    </x:xf>
    <x:xf numFmtId="0" fontId="4" fillId="3" borderId="19" xfId="0" applyFont="1" applyFill="1" applyBorder="1" applyAlignment="1">
      <x:alignment horizontal="center" vertical="center"/>
    </x:xf>
    <x:xf numFmtId="0" fontId="4" fillId="3" borderId="20" xfId="0" applyFont="1" applyFill="1" applyBorder="1" applyAlignment="1">
      <x:alignment horizontal="center" vertical="center"/>
    </x:xf>
    <x:xf numFmtId="4" fontId="3" fillId="0" borderId="12" xfId="3" applyNumberFormat="1" applyFont="1" applyFill="1" applyBorder="1" applyAlignment="1">
      <x:alignment horizontal="center" vertical="center"/>
    </x:xf>
    <x:xf numFmtId="4" fontId="4" fillId="0" borderId="3" xfId="3" applyNumberFormat="1" applyFont="1" applyFill="1" applyBorder="1" applyAlignment="1">
      <x:alignment horizontal="center" vertical="center"/>
    </x:xf>
    <x:xf numFmtId="4" fontId="3" fillId="0" borderId="1" xfId="3" applyNumberFormat="1" applyFont="1" applyFill="1" applyBorder="1" applyAlignment="1">
      <x:alignment horizontal="center" vertical="center"/>
    </x:xf>
    <x:xf numFmtId="4" fontId="4" fillId="0" borderId="5" xfId="3" applyNumberFormat="1" applyFont="1" applyFill="1" applyBorder="1" applyAlignment="1">
      <x:alignment horizontal="center" vertical="center"/>
    </x:xf>
    <x:xf numFmtId="4" fontId="3" fillId="0" borderId="13" xfId="3" applyNumberFormat="1" applyFont="1" applyFill="1" applyBorder="1" applyAlignment="1">
      <x:alignment horizontal="center" vertical="center"/>
    </x:xf>
    <x:xf numFmtId="4" fontId="4" fillId="0" borderId="7" xfId="3" applyNumberFormat="1" applyFont="1" applyFill="1" applyBorder="1" applyAlignment="1">
      <x:alignment horizontal="center" vertical="center"/>
    </x:xf>
    <x:xf numFmtId="4" fontId="3" fillId="0" borderId="14" xfId="3" applyNumberFormat="1" applyFont="1" applyFill="1" applyBorder="1" applyAlignment="1">
      <x:alignment horizontal="center" vertical="center"/>
    </x:xf>
    <x:xf numFmtId="4" fontId="4" fillId="0" borderId="9" xfId="3" applyNumberFormat="1" applyFont="1" applyFill="1" applyBorder="1" applyAlignment="1">
      <x:alignment horizontal="center" vertical="center"/>
    </x:xf>
    <x:xf numFmtId="0" fontId="30" fillId="0" borderId="8" xfId="0" applyFont="1" applyBorder="1" applyAlignment="1">
      <x:alignment horizontal="center" vertical="center"/>
    </x:xf>
    <x:xf numFmtId="1" fontId="30" fillId="0" borderId="14" xfId="3" applyNumberFormat="1" applyFont="1" applyBorder="1" applyAlignment="1">
      <x:alignment horizontal="center" vertical="center"/>
    </x:xf>
    <x:xf numFmtId="2" fontId="30" fillId="0" borderId="14" xfId="3" applyNumberFormat="1" applyFont="1" applyBorder="1" applyAlignment="1">
      <x:alignment horizontal="center" vertical="center"/>
    </x:xf>
    <x:xf numFmtId="4" fontId="30" fillId="0" borderId="14" xfId="3" applyNumberFormat="1" applyFont="1" applyBorder="1" applyAlignment="1">
      <x:alignment horizontal="center" vertical="center"/>
    </x:xf>
    <x:xf numFmtId="4" fontId="3" fillId="0" borderId="9" xfId="0" applyNumberFormat="1" applyFont="1" applyBorder="1" applyAlignment="1">
      <x:alignment horizontal="center" vertical="center"/>
    </x:xf>
    <x:xf numFmtId="0" fontId="30" fillId="0" borderId="4" xfId="0" applyFont="1" applyBorder="1" applyAlignment="1">
      <x:alignment horizontal="center" vertical="center"/>
    </x:xf>
    <x:xf numFmtId="1" fontId="30" fillId="0" borderId="1" xfId="3" applyNumberFormat="1" applyFont="1" applyBorder="1" applyAlignment="1">
      <x:alignment horizontal="center" vertical="center"/>
    </x:xf>
    <x:xf numFmtId="2" fontId="30" fillId="0" borderId="1" xfId="3" applyNumberFormat="1" applyFont="1" applyBorder="1" applyAlignment="1">
      <x:alignment horizontal="center" vertical="center"/>
    </x:xf>
    <x:xf numFmtId="4" fontId="30" fillId="0" borderId="1" xfId="3" applyNumberFormat="1" applyFont="1" applyBorder="1" applyAlignment="1">
      <x:alignment horizontal="center" vertical="center"/>
    </x:xf>
    <x:xf numFmtId="4" fontId="3" fillId="0" borderId="5" xfId="0" applyNumberFormat="1" applyFont="1" applyBorder="1" applyAlignment="1">
      <x:alignment horizontal="center" vertical="center"/>
    </x:xf>
    <x:xf numFmtId="2" fontId="3" fillId="0" borderId="1" xfId="0" applyNumberFormat="1" applyFont="1" applyBorder="1" applyAlignment="1">
      <x:alignment horizontal="center" vertical="center"/>
    </x:xf>
    <x:xf numFmtId="0" fontId="30" fillId="0" borderId="6" xfId="0" applyFont="1" applyBorder="1" applyAlignment="1">
      <x:alignment horizontal="center" vertical="center"/>
    </x:xf>
    <x:xf numFmtId="1" fontId="30" fillId="0" borderId="13" xfId="3" applyNumberFormat="1" applyFont="1" applyBorder="1" applyAlignment="1">
      <x:alignment horizontal="center" vertical="center"/>
    </x:xf>
    <x:xf numFmtId="2" fontId="30" fillId="0" borderId="13" xfId="3" applyNumberFormat="1" applyFont="1" applyBorder="1" applyAlignment="1">
      <x:alignment horizontal="center" vertical="center"/>
    </x:xf>
    <x:xf numFmtId="4" fontId="30" fillId="0" borderId="13" xfId="3" applyNumberFormat="1" applyFont="1" applyBorder="1" applyAlignment="1">
      <x:alignment horizontal="center" vertical="center"/>
    </x:xf>
    <x:xf numFmtId="4" fontId="3" fillId="0" borderId="7" xfId="0" applyNumberFormat="1" applyFont="1" applyBorder="1" applyAlignment="1">
      <x:alignment horizontal="center" vertical="center"/>
    </x:xf>
    <x:xf numFmtId="4" fontId="4" fillId="3" borderId="52" xfId="0" applyNumberFormat="1" applyFont="1" applyFill="1" applyBorder="1" applyAlignment="1">
      <x:alignment horizontal="center" vertical="center"/>
    </x:xf>
    <x:xf numFmtId="4" fontId="2" fillId="2" borderId="31" xfId="0" applyNumberFormat="1" applyFont="1" applyFill="1" applyBorder="1" applyAlignment="1">
      <x:alignment horizontal="center" vertical="center"/>
    </x:xf>
    <x:xf numFmtId="0" fontId="4" fillId="3" borderId="10" xfId="0" applyFont="1" applyFill="1" applyBorder="1" applyAlignment="1">
      <x:alignment horizontal="center" vertical="center"/>
    </x:xf>
    <x:xf numFmtId="0" fontId="4" fillId="3" borderId="15" xfId="0" applyFont="1" applyFill="1" applyBorder="1" applyAlignment="1">
      <x:alignment horizontal="center" vertical="center"/>
    </x:xf>
    <x:xf numFmtId="167" fontId="4" fillId="3" borderId="11" xfId="0" applyNumberFormat="1" applyFont="1" applyFill="1" applyBorder="1" applyAlignment="1">
      <x:alignment horizontal="center" vertical="center" wrapText="1"/>
    </x:xf>
    <x:xf numFmtId="4" fontId="4" fillId="0" borderId="3" xfId="0" applyNumberFormat="1" applyFont="1" applyBorder="1" applyAlignment="1">
      <x:alignment horizontal="center" vertical="center"/>
    </x:xf>
    <x:xf numFmtId="4" fontId="4" fillId="0" borderId="5" xfId="0" applyNumberFormat="1" applyFont="1" applyBorder="1" applyAlignment="1">
      <x:alignment horizontal="center" vertical="center"/>
    </x:xf>
    <x:xf numFmtId="4" fontId="3" fillId="0" borderId="25" xfId="3" applyNumberFormat="1" applyFont="1" applyFill="1" applyBorder="1" applyAlignment="1">
      <x:alignment horizontal="center" vertical="center"/>
    </x:xf>
    <x:xf numFmtId="4" fontId="4" fillId="0" borderId="26" xfId="0" applyNumberFormat="1" applyFont="1" applyBorder="1" applyAlignment="1">
      <x:alignment horizontal="center" vertical="center"/>
    </x:xf>
    <x:xf numFmtId="4" fontId="4" fillId="0" borderId="7" xfId="0" applyNumberFormat="1" applyFont="1" applyBorder="1" applyAlignment="1">
      <x:alignment horizontal="center" vertical="center"/>
    </x:xf>
    <x:xf numFmtId="0" fontId="4" fillId="4" borderId="19" xfId="0" applyFont="1" applyFill="1" applyBorder="1" applyAlignment="1">
      <x:alignment horizontal="center" vertical="center" wrapText="1"/>
    </x:xf>
    <x:xf numFmtId="4" fontId="28" fillId="0" borderId="3" xfId="0" applyNumberFormat="1" applyFont="1" applyBorder="1" applyAlignment="1">
      <x:alignment horizontal="center" vertical="center"/>
    </x:xf>
    <x:xf numFmtId="4" fontId="28" fillId="0" borderId="5" xfId="0" applyNumberFormat="1" applyFont="1" applyBorder="1" applyAlignment="1">
      <x:alignment horizontal="center" vertical="center"/>
    </x:xf>
    <x:xf numFmtId="4" fontId="28" fillId="0" borderId="26" xfId="0" applyNumberFormat="1" applyFont="1" applyBorder="1" applyAlignment="1">
      <x:alignment horizontal="center" vertical="center"/>
    </x:xf>
    <x:xf numFmtId="4" fontId="28" fillId="0" borderId="7" xfId="0" applyNumberFormat="1" applyFont="1" applyBorder="1" applyAlignment="1">
      <x:alignment horizontal="center" vertical="center"/>
    </x:xf>
    <x:xf numFmtId="0" fontId="2" fillId="0" borderId="31" xfId="0" applyFont="1" applyBorder="1" applyAlignment="1">
      <x:alignment horizontal="center" vertical="center" wrapText="1"/>
    </x:xf>
    <x:xf numFmtId="0" fontId="2" fillId="0" borderId="29" xfId="0" applyFont="1" applyBorder="1" applyAlignment="1">
      <x:alignment horizontal="center" vertical="center" wrapText="1"/>
    </x:xf>
    <x:xf numFmtId="0" fontId="3" fillId="0" borderId="33" xfId="0" applyFont="1" applyBorder="1" applyAlignment="1">
      <x:alignment horizontal="center" vertical="center" wrapText="1"/>
    </x:xf>
    <x:xf numFmtId="0" fontId="3" fillId="0" borderId="52" xfId="0" applyFont="1" applyBorder="1" applyAlignment="1">
      <x:alignment vertical="center" wrapText="1"/>
    </x:xf>
    <x:xf numFmtId="0" fontId="3" fillId="0" borderId="52" xfId="0" applyFont="1" applyBorder="1" applyAlignment="1">
      <x:alignment horizontal="center" vertical="center" wrapText="1"/>
    </x:xf>
    <x:xf numFmtId="10" fontId="3" fillId="0" borderId="52" xfId="0" applyNumberFormat="1" applyFont="1" applyBorder="1" applyAlignment="1">
      <x:alignment horizontal="center" vertical="center" wrapText="1"/>
    </x:xf>
    <x:xf numFmtId="10" fontId="3" fillId="36" borderId="5" xfId="1" applyNumberFormat="1" applyFont="1" applyFill="1" applyBorder="1" applyAlignment="1">
      <x:alignment horizontal="center" vertical="center"/>
    </x:xf>
    <x:xf numFmtId="0" fontId="3" fillId="36" borderId="52" xfId="0" applyFont="1" applyFill="1" applyBorder="1" applyAlignment="1">
      <x:alignment horizontal="center" vertical="center" wrapText="1"/>
    </x:xf>
    <x:xf numFmtId="0" fontId="3" fillId="0" borderId="52" xfId="0" applyFont="1" applyBorder="1" applyAlignment="1">
      <x:alignment horizontal="justify" vertical="center" wrapText="1"/>
    </x:xf>
    <x:xf numFmtId="0" fontId="2" fillId="0" borderId="29" xfId="0" applyFont="1" applyBorder="1" applyAlignment="1">
      <x:alignment vertical="center" wrapText="1"/>
    </x:xf>
    <x:xf numFmtId="0" fontId="3" fillId="0" borderId="0" xfId="0" applyFont="1"/>
    <x:xf numFmtId="0" fontId="2" fillId="0" borderId="33" xfId="0" applyFont="1" applyBorder="1" applyAlignment="1">
      <x:alignment horizontal="center" vertical="center" wrapText="1"/>
    </x:xf>
    <x:xf numFmtId="4" fontId="30" fillId="37" borderId="14" xfId="3" applyNumberFormat="1" applyFont="1" applyFill="1" applyBorder="1" applyAlignment="1">
      <x:alignment horizontal="center" vertical="center"/>
    </x:xf>
    <x:xf numFmtId="4" fontId="30" fillId="37" borderId="1" xfId="3" applyNumberFormat="1" applyFont="1" applyFill="1" applyBorder="1" applyAlignment="1">
      <x:alignment horizontal="center" vertical="center"/>
    </x:xf>
    <x:xf numFmtId="4" fontId="30" fillId="37" borderId="13" xfId="3" applyNumberFormat="1" applyFont="1" applyFill="1" applyBorder="1" applyAlignment="1">
      <x:alignment horizontal="center" vertical="center"/>
    </x:xf>
    <x:xf numFmtId="0" fontId="2" fillId="41" borderId="16" xfId="0" applyFont="1" applyFill="1" applyBorder="1" applyAlignment="1">
      <x:alignment horizontal="center" vertical="center"/>
    </x:xf>
    <x:xf numFmtId="10" fontId="2" fillId="41" borderId="17" xfId="1" applyNumberFormat="1" applyFont="1" applyFill="1" applyBorder="1" applyAlignment="1">
      <x:alignment horizontal="center" vertical="center"/>
    </x:xf>
    <x:xf numFmtId="10" fontId="3" fillId="36" borderId="12" xfId="0" applyNumberFormat="1" applyFont="1" applyFill="1" applyBorder="1" applyAlignment="1">
      <x:alignment horizontal="center" vertical="center"/>
    </x:xf>
    <x:xf numFmtId="10" fontId="3" fillId="36" borderId="1" xfId="0" applyNumberFormat="1" applyFont="1" applyFill="1" applyBorder="1" applyAlignment="1">
      <x:alignment horizontal="center" vertical="center"/>
    </x:xf>
    <x:xf numFmtId="10" fontId="3" fillId="36" borderId="25" xfId="0" applyNumberFormat="1" applyFont="1" applyFill="1" applyBorder="1" applyAlignment="1">
      <x:alignment horizontal="center" vertical="center"/>
    </x:xf>
    <x:xf numFmtId="10" fontId="3" fillId="36" borderId="13" xfId="0" applyNumberFormat="1" applyFont="1" applyFill="1" applyBorder="1" applyAlignment="1">
      <x:alignment horizontal="center" vertical="center"/>
    </x:xf>
    <x:xf numFmtId="0" fontId="2" fillId="2" borderId="31" xfId="0" applyFont="1" applyFill="1" applyBorder="1" applyAlignment="1">
      <x:alignment horizontal="center" vertical="center"/>
    </x:xf>
    <x:xf numFmtId="4" fontId="2" fillId="0" borderId="5" xfId="0" applyNumberFormat="1" applyFont="1" applyBorder="1" applyAlignment="1">
      <x:alignment horizontal="center" vertical="center"/>
    </x:xf>
    <x:xf numFmtId="0" fontId="29" fillId="3" borderId="10" xfId="0" applyFont="1" applyFill="1" applyBorder="1" applyAlignment="1">
      <x:alignment horizontal="center" vertical="center"/>
    </x:xf>
    <x:xf numFmtId="0" fontId="29" fillId="3" borderId="15" xfId="0" applyFont="1" applyFill="1" applyBorder="1" applyAlignment="1">
      <x:alignment horizontal="center" vertical="center"/>
    </x:xf>
    <x:xf numFmtId="0" fontId="29" fillId="3" borderId="15" xfId="0" applyFont="1" applyFill="1" applyBorder="1" applyAlignment="1">
      <x:alignment horizontal="center" vertical="center" wrapText="1"/>
    </x:xf>
    <x:xf numFmtId="0" fontId="24" fillId="0" borderId="0" xfId="0" applyFont="1" applyAlignment="1">
      <x:alignment horizontal="center"/>
    </x:xf>
    <x:xf numFmtId="0" fontId="2" fillId="40" borderId="0" xfId="0" applyFont="1" applyFill="1" applyAlignment="1">
      <x:alignment horizontal="center" vertical="center"/>
    </x:xf>
    <x:xf numFmtId="0" fontId="2" fillId="0" borderId="27" xfId="0" applyFont="1" applyBorder="1" applyAlignment="1">
      <x:alignment horizontal="center" vertical="center" wrapText="1"/>
    </x:xf>
    <x:xf numFmtId="0" fontId="2" fillId="0" borderId="29" xfId="0" applyFont="1" applyBorder="1" applyAlignment="1">
      <x:alignment horizontal="center" vertical="center" wrapText="1"/>
    </x:xf>
    <x:xf numFmtId="0" fontId="2" fillId="40" borderId="0" xfId="0" applyFont="1" applyFill="1" applyAlignment="1">
      <x:alignment horizontal="center" vertical="center" wrapText="1"/>
    </x:xf>
    <x:xf numFmtId="0" fontId="2" fillId="2" borderId="0" xfId="0" applyFont="1" applyFill="1" applyAlignment="1">
      <x:alignment horizontal="center" vertical="center"/>
    </x:xf>
    <x:xf numFmtId="0" fontId="31" fillId="42" borderId="0" xfId="0" applyFont="1" applyFill="1" applyAlignment="1">
      <x:alignment horizontal="center"/>
    </x:xf>
    <x:xf numFmtId="0" fontId="2" fillId="0" borderId="0" xfId="0" applyFont="1" applyAlignment="1">
      <x:alignment horizontal="center" vertical="center"/>
    </x:xf>
    <x:xf numFmtId="0" fontId="2" fillId="2" borderId="27" xfId="0" applyFont="1" applyFill="1" applyBorder="1" applyAlignment="1">
      <x:alignment horizontal="center" vertical="center"/>
    </x:xf>
    <x:xf numFmtId="0" fontId="2" fillId="2" borderId="28" xfId="0" applyFont="1" applyFill="1" applyBorder="1" applyAlignment="1">
      <x:alignment horizontal="center" vertical="center"/>
    </x:xf>
    <x:xf numFmtId="0" fontId="2" fillId="2" borderId="29" xfId="0" applyFont="1" applyFill="1" applyBorder="1" applyAlignment="1">
      <x:alignment horizontal="center" vertical="center"/>
    </x:xf>
    <x:xf numFmtId="0" fontId="2" fillId="2" borderId="10" xfId="0" applyFont="1" applyFill="1" applyBorder="1" applyAlignment="1">
      <x:alignment horizontal="center" vertical="center"/>
    </x:xf>
    <x:xf numFmtId="0" fontId="2" fillId="2" borderId="15" xfId="0" applyFont="1" applyFill="1" applyBorder="1" applyAlignment="1">
      <x:alignment horizontal="center" vertical="center"/>
    </x:xf>
    <x:xf numFmtId="0" fontId="2" fillId="2" borderId="11" xfId="0" applyFont="1" applyFill="1" applyBorder="1" applyAlignment="1">
      <x:alignment horizontal="center" vertical="center"/>
    </x:xf>
    <x:xf numFmtId="0" fontId="24" fillId="0" borderId="0" xfId="0" applyFont="1" applyAlignment="1">
      <x:alignment horizontal="left" vertical="center" wrapText="1"/>
    </x:xf>
    <x:xf numFmtId="0" fontId="2" fillId="42" borderId="0" xfId="0" applyFont="1" applyFill="1" applyAlignment="1">
      <x:alignment horizontal="center" vertical="center"/>
    </x:xf>
    <x:xf numFmtId="0" fontId="27" fillId="0" borderId="0" xfId="0" applyFont="1" applyAlignment="1">
      <x:alignment horizontal="center" vertical="center" wrapText="1"/>
    </x:xf>
    <x:xf numFmtId="0" fontId="3" fillId="0" borderId="0" xfId="0" applyFont="1" applyAlignment="1">
      <x:alignment horizontal="center" vertical="center" wrapText="1"/>
    </x:xf>
    <x:xf numFmtId="0" fontId="2" fillId="2" borderId="50" xfId="0" applyFont="1" applyFill="1" applyBorder="1" applyAlignment="1">
      <x:alignment horizontal="center" vertical="center" wrapText="1"/>
    </x:xf>
    <x:xf numFmtId="0" fontId="2" fillId="2" borderId="0" xfId="0" applyFont="1" applyFill="1" applyAlignment="1">
      <x:alignment horizontal="center" vertical="center" wrapText="1"/>
    </x:xf>
    <x:xf numFmtId="0" fontId="2" fillId="2" borderId="10" xfId="0" applyFont="1" applyFill="1" applyBorder="1" applyAlignment="1">
      <x:alignment horizontal="center" vertical="center" wrapText="1"/>
    </x:xf>
    <x:xf numFmtId="0" fontId="2" fillId="2" borderId="18" xfId="0" applyFont="1" applyFill="1" applyBorder="1" applyAlignment="1">
      <x:alignment horizontal="center" vertical="center"/>
    </x:xf>
    <x:xf numFmtId="0" fontId="2" fillId="2" borderId="19" xfId="0" applyFont="1" applyFill="1" applyBorder="1" applyAlignment="1">
      <x:alignment horizontal="center" vertical="center"/>
    </x:xf>
    <x:xf numFmtId="0" fontId="2" fillId="2" borderId="20" xfId="0" applyFont="1" applyFill="1" applyBorder="1" applyAlignment="1">
      <x:alignment horizontal="center" vertical="center"/>
    </x:xf>
    <x:xf numFmtId="0" fontId="4" fillId="3" borderId="39" xfId="0" applyFont="1" applyFill="1" applyBorder="1" applyAlignment="1">
      <x:alignment horizontal="center" vertical="center"/>
    </x:xf>
    <x:xf numFmtId="0" fontId="4" fillId="3" borderId="37" xfId="0" applyFont="1" applyFill="1" applyBorder="1" applyAlignment="1">
      <x:alignment horizontal="center" vertical="center"/>
    </x:xf>
    <x:xf numFmtId="0" fontId="4" fillId="3" borderId="40" xfId="0" applyFont="1" applyFill="1" applyBorder="1" applyAlignment="1">
      <x:alignment horizontal="center" vertical="center"/>
    </x:xf>
    <x:xf numFmtId="0" fontId="2" fillId="2" borderId="27"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2" fillId="2" borderId="11" xfId="0" applyFont="1" applyFill="1" applyBorder="1" applyAlignment="1">
      <x:alignment horizontal="center" vertical="center" wrapText="1"/>
    </x:xf>
    <x:xf numFmtId="0" fontId="2" fillId="2" borderId="37" xfId="0" applyFont="1" applyFill="1" applyBorder="1" applyAlignment="1">
      <x:alignment horizontal="center" vertical="center" wrapText="1"/>
    </x:xf>
    <x:xf numFmtId="0" fontId="2" fillId="2" borderId="38" xfId="0" applyFont="1" applyFill="1" applyBorder="1" applyAlignment="1">
      <x:alignment horizontal="center" vertical="center" wrapText="1"/>
    </x:xf>
    <x:xf numFmtId="0" fontId="2" fillId="2" borderId="32" xfId="0" applyFont="1" applyFill="1" applyBorder="1" applyAlignment="1">
      <x:alignment horizontal="center" vertical="center" wrapText="1"/>
    </x:xf>
    <x:xf numFmtId="0" fontId="2" fillId="2" borderId="33" xfId="0" applyFont="1" applyFill="1" applyBorder="1" applyAlignment="1">
      <x:alignment horizontal="center" vertical="center" wrapText="1"/>
    </x:xf>
    <x:xf numFmtId="0" fontId="24" fillId="39" borderId="0" xfId="0" applyFont="1" applyFill="1" applyAlignment="1">
      <x:alignment horizontal="left" vertical="center" wrapText="1"/>
    </x:xf>
    <x:xf numFmtId="0" fontId="2" fillId="2" borderId="18" xfId="0" applyFont="1" applyFill="1" applyBorder="1" applyAlignment="1">
      <x:alignment horizontal="center" vertical="center" wrapText="1"/>
    </x:xf>
    <x:xf numFmtId="0" fontId="2" fillId="2" borderId="20" xfId="0" applyFont="1" applyFill="1" applyBorder="1" applyAlignment="1">
      <x:alignment horizontal="center" vertical="center" wrapText="1"/>
    </x:xf>
    <x:xf numFmtId="0" fontId="24" fillId="0" borderId="0" xfId="0" applyFont="1" applyAlignment="1">
      <x:alignment horizontal="center" vertical="center"/>
    </x:xf>
    <x:xf numFmtId="0" fontId="4" fillId="2" borderId="53" xfId="0" applyFont="1" applyFill="1" applyBorder="1" applyAlignment="1">
      <x:alignment horizontal="center" vertical="center" wrapText="1"/>
    </x:xf>
    <x:xf numFmtId="0" fontId="4" fillId="2" borderId="54" xfId="0" applyFont="1" applyFill="1" applyBorder="1" applyAlignment="1">
      <x:alignment horizontal="center" vertical="center" wrapText="1"/>
    </x:xf>
    <x:xf numFmtId="0" fontId="4" fillId="3" borderId="27" xfId="0" applyFont="1" applyFill="1" applyBorder="1" applyAlignment="1">
      <x:alignment horizontal="center" vertical="center"/>
    </x:xf>
    <x:xf numFmtId="0" fontId="4" fillId="3" borderId="28" xfId="0" applyFont="1" applyFill="1" applyBorder="1" applyAlignment="1">
      <x:alignment horizontal="center" vertical="center"/>
    </x:xf>
    <x:xf numFmtId="0" fontId="4" fillId="3" borderId="29" xfId="0" applyFont="1" applyFill="1" applyBorder="1" applyAlignment="1">
      <x:alignment horizontal="center" vertical="center"/>
    </x:xf>
    <x:xf numFmtId="0" fontId="29" fillId="3" borderId="39" xfId="0" applyFont="1" applyFill="1" applyBorder="1" applyAlignment="1">
      <x:alignment horizontal="center" vertical="center"/>
    </x:xf>
    <x:xf numFmtId="0" fontId="29" fillId="3" borderId="37" xfId="0" applyFont="1" applyFill="1" applyBorder="1" applyAlignment="1">
      <x:alignment horizontal="center" vertical="center"/>
    </x:xf>
    <x:xf numFmtId="0" fontId="29" fillId="3" borderId="40" xfId="0" applyFont="1" applyFill="1" applyBorder="1" applyAlignment="1">
      <x:alignment horizontal="center" vertical="center"/>
    </x:xf>
    <x:xf numFmtId="0" fontId="29" fillId="3" borderId="51" xfId="0" applyFont="1" applyFill="1" applyBorder="1" applyAlignment="1">
      <x:alignment horizontal="center" vertical="center"/>
    </x:xf>
    <x:xf numFmtId="0" fontId="29" fillId="3" borderId="38" xfId="0" applyFont="1" applyFill="1" applyBorder="1" applyAlignment="1">
      <x:alignment horizontal="center" vertical="center"/>
    </x:xf>
    <x:xf numFmtId="0" fontId="29" fillId="3" borderId="52" xfId="0" applyFont="1" applyFill="1" applyBorder="1" applyAlignment="1">
      <x:alignment horizontal="center" vertical="center"/>
    </x:xf>
    <x:xf numFmtId="0" fontId="4" fillId="3" borderId="58" xfId="0" applyFont="1" applyFill="1" applyBorder="1" applyAlignment="1">
      <x:alignment horizontal="center" vertical="center"/>
    </x:xf>
    <x:xf numFmtId="0" fontId="4" fillId="3" borderId="59" xfId="0" applyFont="1" applyFill="1" applyBorder="1" applyAlignment="1">
      <x:alignment horizontal="center" vertical="center"/>
    </x:xf>
    <x:xf numFmtId="0" fontId="4" fillId="3" borderId="60" xfId="0" applyFont="1" applyFill="1" applyBorder="1" applyAlignment="1">
      <x:alignment horizontal="center" vertical="center"/>
    </x:xf>
    <x:xf numFmtId="0" fontId="0" fillId="0" borderId="61" xfId="0" applyNumberFormat="1" applyFont="1" applyFill="1" applyBorder="1"/>
    <x:xf numFmtId="0" fontId="3" fillId="0" borderId="62" xfId="0" applyNumberFormat="1" applyFont="1" applyFill="1" applyBorder="1" applyAlignment="1">
      <x:alignment horizontal="center" vertical="center"/>
    </x:xf>
    <x:xf numFmtId="0" fontId="3" fillId="0" borderId="63" xfId="0" applyNumberFormat="1" applyFont="1" applyFill="1" applyBorder="1" applyAlignment="1">
      <x:alignment horizontal="center" vertical="center"/>
    </x:xf>
    <x:xf numFmtId="0" fontId="3" fillId="0" borderId="64" xfId="0" applyNumberFormat="1" applyFont="1" applyFill="1" applyBorder="1" applyAlignment="1">
      <x:alignment horizontal="center" vertical="center"/>
    </x:xf>
    <x:xf numFmtId="0" fontId="3" fillId="0" borderId="65" xfId="0" applyNumberFormat="1" applyFont="1" applyFill="1" applyBorder="1" applyAlignment="1">
      <x:alignment horizontal="center" vertical="center"/>
    </x:xf>
    <x:xf numFmtId="0" fontId="3" fillId="0" borderId="66" xfId="0" applyNumberFormat="1" applyFont="1" applyFill="1" applyBorder="1" applyAlignment="1">
      <x:alignment horizontal="center" vertical="center"/>
    </x:xf>
    <x:xf numFmtId="0" fontId="3" fillId="0" borderId="67" xfId="0" applyNumberFormat="1" applyFont="1" applyFill="1" applyBorder="1" applyAlignment="1">
      <x:alignment horizontal="center" vertical="center"/>
    </x:xf>
    <x:xf numFmtId="0" fontId="3" fillId="0" borderId="68" xfId="0" applyNumberFormat="1" applyFont="1" applyFill="1" applyBorder="1" applyAlignment="1">
      <x:alignment horizontal="center" vertical="center"/>
    </x:xf>
    <x:xf numFmtId="0" fontId="3" fillId="0" borderId="69" xfId="0" applyNumberFormat="1" applyFont="1" applyFill="1" applyBorder="1" applyAlignment="1">
      <x:alignment horizontal="center" vertical="center"/>
    </x:xf>
    <x:xf numFmtId="0" fontId="3" fillId="0" borderId="70" xfId="0" applyNumberFormat="1" applyFont="1" applyFill="1" applyBorder="1" applyAlignment="1">
      <x:alignment horizontal="center" vertical="center"/>
    </x:xf>
    <x:xf numFmtId="0" fontId="3" fillId="0" borderId="71" xfId="0" applyNumberFormat="1" applyFont="1" applyFill="1" applyBorder="1" applyAlignment="1">
      <x:alignment horizontal="center" vertical="center"/>
    </x:xf>
    <x:xf numFmtId="164" fontId="3" fillId="0" borderId="66" xfId="0" applyNumberFormat="1" applyFont="1" applyFill="1" applyBorder="1" applyAlignment="1">
      <x:alignment horizontal="center" vertical="center"/>
    </x:xf>
    <x:xf numFmtId="164" fontId="3" fillId="0" borderId="69" xfId="0" applyNumberFormat="1" applyFont="1" applyFill="1" applyBorder="1" applyAlignment="1">
      <x:alignment horizontal="center" vertical="center"/>
    </x:xf>
    <x:xf numFmtId="164" fontId="3" fillId="0" borderId="71" xfId="0" applyNumberFormat="1" applyFont="1" applyFill="1" applyBorder="1" applyAlignment="1">
      <x:alignment horizontal="center" vertical="center"/>
    </x:xf>
    <x:xf numFmtId="0" fontId="3" fillId="0" borderId="72" xfId="0" applyNumberFormat="1" applyFont="1" applyFill="1" applyBorder="1" applyAlignment="1">
      <x:alignment horizontal="center" vertical="center"/>
    </x:xf>
    <x:xf numFmtId="164" fontId="3" fillId="0" borderId="73" xfId="0" applyNumberFormat="1" applyFont="1" applyFill="1" applyBorder="1" applyAlignment="1">
      <x:alignment horizontal="center" vertical="center"/>
    </x:xf>
    <x:xf numFmtId="164" fontId="2" fillId="0" borderId="67" xfId="0" applyNumberFormat="1" applyFont="1" applyFill="1" applyBorder="1" applyAlignment="1">
      <x:alignment horizontal="center" vertical="center"/>
    </x:xf>
    <x:xf numFmtId="164" fontId="2" fillId="0" borderId="70" xfId="0" applyNumberFormat="1" applyFont="1" applyFill="1" applyBorder="1" applyAlignment="1">
      <x:alignment horizontal="center" vertical="center"/>
    </x:xf>
    <x:xf numFmtId="164" fontId="2" fillId="0" borderId="74" xfId="0" applyNumberFormat="1" applyFont="1" applyFill="1" applyBorder="1" applyAlignment="1">
      <x:alignment horizontal="center" vertical="center"/>
    </x:xf>
    <x:xf numFmtId="164" fontId="2" fillId="0" borderId="64" xfId="0" applyNumberFormat="1" applyFont="1" applyFill="1" applyBorder="1" applyAlignment="1">
      <x:alignment horizontal="center" vertical="center"/>
    </x:xf>
    <x:xf numFmtId="164" fontId="2" fillId="0" borderId="75" xfId="0" applyNumberFormat="1" applyFont="1" applyFill="1" applyBorder="1" applyAlignment="1">
      <x:alignment horizontal="center" vertical="center"/>
    </x:xf>
    <x:xf numFmtId="164" fontId="3" fillId="0" borderId="76" xfId="0" applyNumberFormat="1" applyFont="1" applyFill="1" applyBorder="1" applyAlignment="1">
      <x:alignment horizontal="center" vertical="center"/>
    </x:xf>
    <x:xf numFmtId="0" fontId="2" fillId="2" borderId="77" xfId="0" applyNumberFormat="1" applyFont="1" applyFill="1" applyBorder="1" applyAlignment="1">
      <x:alignment horizontal="center" vertical="center" wrapText="1"/>
    </x:xf>
    <x:xf numFmtId="0" fontId="2" fillId="2" borderId="78" xfId="0" applyNumberFormat="1" applyFont="1" applyFill="1" applyBorder="1" applyAlignment="1">
      <x:alignment horizontal="center" vertical="center"/>
    </x:xf>
    <x:xf numFmtId="0" fontId="2" fillId="2" borderId="79" xfId="0" applyNumberFormat="1" applyFont="1" applyFill="1" applyBorder="1" applyAlignment="1">
      <x:alignment horizontal="center" vertical="center"/>
    </x:xf>
    <x:xf numFmtId="0" fontId="2" fillId="2" borderId="80" xfId="0" applyNumberFormat="1" applyFont="1" applyFill="1" applyBorder="1" applyAlignment="1">
      <x:alignment horizontal="center" vertical="center"/>
    </x:xf>
    <x:xf numFmtId="0" fontId="2" fillId="2" borderId="79" xfId="0" applyNumberFormat="1" applyFont="1" applyFill="1" applyBorder="1" applyAlignment="1">
      <x:alignment horizontal="center" vertical="center" wrapText="1"/>
    </x:xf>
    <x:xf numFmtId="10" fontId="3" fillId="0" borderId="70" xfId="0" applyNumberFormat="1" applyFont="1" applyFill="1" applyBorder="1" applyAlignment="1">
      <x:alignment horizontal="center" vertical="center"/>
    </x:xf>
    <x:xf numFmtId="10" fontId="3" fillId="0" borderId="67" xfId="0" applyNumberFormat="1" applyFont="1" applyFill="1" applyBorder="1" applyAlignment="1">
      <x:alignment horizontal="center" vertical="center"/>
    </x:xf>
    <x:xf numFmtId="10" fontId="3" fillId="0" borderId="64" xfId="0" applyNumberFormat="1" applyFont="1" applyFill="1" applyBorder="1" applyAlignment="1">
      <x:alignment horizontal="center" vertical="center"/>
    </x:xf>
    <x:xf numFmtId="1" fontId="3" fillId="0" borderId="66" xfId="0" applyNumberFormat="1" applyFont="1" applyFill="1" applyBorder="1" applyAlignment="1">
      <x:alignment horizontal="center" vertical="center"/>
    </x:xf>
    <x:xf numFmtId="1" fontId="3" fillId="0" borderId="69" xfId="0" applyNumberFormat="1" applyFont="1" applyFill="1" applyBorder="1" applyAlignment="1">
      <x:alignment horizontal="center" vertical="center"/>
    </x:xf>
    <x:xf numFmtId="1" fontId="3" fillId="0" borderId="71" xfId="0" applyNumberFormat="1" applyFont="1" applyFill="1" applyBorder="1" applyAlignment="1">
      <x:alignment horizontal="center" vertical="center"/>
    </x:xf>
    <x:xf numFmtId="0" fontId="3" fillId="0" borderId="61" xfId="0" applyNumberFormat="1" applyFont="1" applyFill="1" applyBorder="1" applyAlignment="1">
      <x:alignment vertical="center"/>
    </x:xf>
    <x:xf numFmtId="0" fontId="3" fillId="0" borderId="68" xfId="0" applyNumberFormat="1" applyFont="1" applyFill="1" applyBorder="1" applyAlignment="1">
      <x:alignment horizontal="center" vertical="center" wrapText="1"/>
    </x:xf>
    <x:xf numFmtId="0" fontId="3" fillId="0" borderId="72" xfId="0" applyNumberFormat="1" applyFont="1" applyFill="1" applyBorder="1" applyAlignment="1">
      <x:alignment horizontal="center" vertical="center" wrapText="1"/>
    </x:xf>
    <x:xf numFmtId="10" fontId="2" fillId="2" borderId="81" xfId="0" applyNumberFormat="1" applyFont="1" applyFill="1" applyBorder="1" applyAlignment="1">
      <x:alignment horizontal="center" vertical="center"/>
    </x:xf>
    <x:xf numFmtId="0" fontId="3" fillId="0" borderId="62" xfId="0" applyNumberFormat="1" applyFont="1" applyFill="1" applyBorder="1" applyAlignment="1">
      <x:alignment horizontal="center" vertical="center" wrapText="1"/>
    </x:xf>
    <x:xf numFmtId="0" fontId="2" fillId="2" borderId="82" xfId="0" applyNumberFormat="1" applyFont="1" applyFill="1" applyBorder="1" applyAlignment="1">
      <x:alignment horizontal="center" vertical="center" wrapText="1"/>
    </x:xf>
    <x:xf numFmtId="0" fontId="2" fillId="0" borderId="61" xfId="0" applyNumberFormat="1" applyFont="1" applyFill="1" applyBorder="1" applyAlignment="1">
      <x:alignment vertical="center"/>
    </x:xf>
    <x:xf numFmtId="0" fontId="3" fillId="0" borderId="61" xfId="0" applyNumberFormat="1" applyFont="1" applyFill="1" applyBorder="1" applyAlignment="1">
      <x:alignment horizontal="center" vertical="center"/>
    </x:xf>
    <x:xf numFmtId="40" fontId="3" fillId="0" borderId="69" xfId="0" applyNumberFormat="1" applyFont="1" applyFill="1" applyBorder="1" applyAlignment="1">
      <x:alignment horizontal="center" vertical="center"/>
    </x:xf>
    <x:xf numFmtId="40" fontId="2" fillId="0" borderId="70" xfId="0" applyNumberFormat="1" applyFont="1" applyFill="1" applyBorder="1" applyAlignment="1">
      <x:alignment horizontal="center" vertical="center"/>
    </x:xf>
    <x:xf numFmtId="40" fontId="3" fillId="0" borderId="71" xfId="0" applyNumberFormat="1" applyFont="1" applyFill="1" applyBorder="1" applyAlignment="1">
      <x:alignment horizontal="center" vertical="center"/>
    </x:xf>
    <x:xf numFmtId="40" fontId="2" fillId="0" borderId="64" xfId="0" applyNumberFormat="1" applyFont="1" applyFill="1" applyBorder="1" applyAlignment="1">
      <x:alignment horizontal="center" vertical="center"/>
    </x:xf>
    <x:xf numFmtId="40" fontId="3" fillId="0" borderId="66" xfId="0" applyNumberFormat="1" applyFont="1" applyFill="1" applyBorder="1" applyAlignment="1">
      <x:alignment horizontal="center" vertical="center"/>
    </x:xf>
    <x:xf numFmtId="40" fontId="2" fillId="0" borderId="67" xfId="0" applyNumberFormat="1" applyFont="1" applyFill="1" applyBorder="1" applyAlignment="1">
      <x:alignment horizontal="center" vertical="center"/>
    </x:xf>
    <x:xf numFmtId="0" fontId="2" fillId="2" borderId="83" xfId="0" applyNumberFormat="1" applyFont="1" applyFill="1" applyBorder="1" applyAlignment="1">
      <x:alignment horizontal="center" vertical="center"/>
    </x:xf>
    <x:xf numFmtId="0" fontId="2" fillId="2" borderId="84" xfId="0" applyNumberFormat="1" applyFont="1" applyFill="1" applyBorder="1" applyAlignment="1">
      <x:alignment horizontal="center" vertical="center"/>
    </x:xf>
    <x:xf numFmtId="0" fontId="2" fillId="2" borderId="81" xfId="0" applyNumberFormat="1" applyFont="1" applyFill="1" applyBorder="1" applyAlignment="1">
      <x:alignment horizontal="center" vertical="center"/>
    </x:xf>
    <x:xf numFmtId="0" fontId="2" fillId="2" borderId="85" xfId="0" applyNumberFormat="1" applyFont="1" applyFill="1" applyBorder="1" applyAlignment="1">
      <x:alignment horizontal="center" vertical="center"/>
    </x:xf>
    <x:xf numFmtId="0" fontId="2" fillId="2" borderId="77" xfId="0" applyNumberFormat="1" applyFont="1" applyFill="1" applyBorder="1" applyAlignment="1">
      <x:alignment horizontal="center" vertical="center"/>
    </x:xf>
    <x:xf numFmtId="0" fontId="2" fillId="2" borderId="86" xfId="0" applyNumberFormat="1" applyFont="1" applyFill="1" applyBorder="1" applyAlignment="1">
      <x:alignment horizontal="center" vertical="center"/>
    </x:xf>
    <x:xf numFmtId="164" fontId="3" fillId="0" borderId="70" xfId="0" applyNumberFormat="1" applyFont="1" applyFill="1" applyBorder="1" applyAlignment="1">
      <x:alignment horizontal="center" vertical="center"/>
    </x:xf>
    <x:xf numFmtId="0" fontId="3" fillId="0" borderId="65" xfId="0" applyNumberFormat="1" applyFont="1" applyFill="1" applyBorder="1" applyAlignment="1">
      <x:alignment horizontal="center" vertical="center" wrapText="1"/>
    </x:xf>
    <x:xf numFmtId="165" fontId="3" fillId="0" borderId="66" xfId="0" applyNumberFormat="1" applyFont="1" applyFill="1" applyBorder="1" applyAlignment="1">
      <x:alignment horizontal="center" vertical="center" wrapText="1"/>
    </x:xf>
    <x:xf numFmtId="0" fontId="3" fillId="0" borderId="87" xfId="0" applyNumberFormat="1" applyFont="1" applyFill="1" applyBorder="1" applyAlignment="1">
      <x:alignment horizontal="center" vertical="center" wrapText="1"/>
    </x:xf>
    <x:xf numFmtId="9" fontId="3" fillId="0" borderId="65" xfId="0" applyNumberFormat="1" applyFont="1" applyFill="1" applyBorder="1" applyAlignment="1">
      <x:alignment horizontal="center" vertical="center" wrapText="1"/>
    </x:xf>
    <x:xf numFmtId="166" fontId="2" fillId="0" borderId="67" xfId="0" applyNumberFormat="1" applyFont="1" applyFill="1" applyBorder="1" applyAlignment="1">
      <x:alignment horizontal="center" vertical="center" wrapText="1"/>
    </x:xf>
    <x:xf numFmtId="10" fontId="3" fillId="0" borderId="65" xfId="0" applyNumberFormat="1" applyFont="1" applyFill="1" applyBorder="1" applyAlignment="1">
      <x:alignment horizontal="center" vertical="center" wrapText="1"/>
    </x:xf>
    <x:xf numFmtId="165" fontId="3" fillId="0" borderId="69" xfId="0" applyNumberFormat="1" applyFont="1" applyFill="1" applyBorder="1" applyAlignment="1">
      <x:alignment horizontal="center" vertical="center" wrapText="1"/>
    </x:xf>
    <x:xf numFmtId="0" fontId="3" fillId="0" borderId="88" xfId="0" applyNumberFormat="1" applyFont="1" applyFill="1" applyBorder="1" applyAlignment="1">
      <x:alignment horizontal="center" vertical="center" wrapText="1"/>
    </x:xf>
    <x:xf numFmtId="9" fontId="3" fillId="0" borderId="68" xfId="0" applyNumberFormat="1" applyFont="1" applyFill="1" applyBorder="1" applyAlignment="1">
      <x:alignment horizontal="center" vertical="center" wrapText="1"/>
    </x:xf>
    <x:xf numFmtId="166" fontId="2" fillId="0" borderId="70" xfId="0" applyNumberFormat="1" applyFont="1" applyFill="1" applyBorder="1" applyAlignment="1">
      <x:alignment horizontal="center" vertical="center" wrapText="1"/>
    </x:xf>
    <x:xf numFmtId="10" fontId="3" fillId="0" borderId="68" xfId="0" applyNumberFormat="1" applyFont="1" applyFill="1" applyBorder="1" applyAlignment="1">
      <x:alignment horizontal="center" vertical="center" wrapText="1"/>
    </x:xf>
    <x:xf numFmtId="0" fontId="3" fillId="0" borderId="63" xfId="0" applyNumberFormat="1" applyFont="1" applyFill="1" applyBorder="1" applyAlignment="1">
      <x:alignment horizontal="center" vertical="center" wrapText="1"/>
    </x:xf>
    <x:xf numFmtId="0" fontId="3" fillId="0" borderId="89" xfId="0" applyNumberFormat="1" applyFont="1" applyFill="1" applyBorder="1" applyAlignment="1">
      <x:alignment horizontal="center" vertical="center" wrapText="1"/>
    </x:xf>
    <x:xf numFmtId="9" fontId="3" fillId="0" borderId="63" xfId="0" applyNumberFormat="1" applyFont="1" applyFill="1" applyBorder="1" applyAlignment="1">
      <x:alignment horizontal="center" vertical="center" wrapText="1"/>
    </x:xf>
    <x:xf numFmtId="166" fontId="2" fillId="0" borderId="64" xfId="0" applyNumberFormat="1" applyFont="1" applyFill="1" applyBorder="1" applyAlignment="1">
      <x:alignment horizontal="center" vertical="center" wrapText="1"/>
    </x:xf>
    <x:xf numFmtId="10" fontId="3" fillId="0" borderId="63" xfId="0" applyNumberFormat="1" applyFont="1" applyFill="1" applyBorder="1" applyAlignment="1">
      <x:alignment horizontal="center" vertical="center" wrapText="1"/>
    </x:xf>
    <x:xf numFmtId="165" fontId="3" fillId="0" borderId="67" xfId="0" applyNumberFormat="1" applyFont="1" applyFill="1" applyBorder="1" applyAlignment="1">
      <x:alignment horizontal="center" vertical="center" wrapText="1"/>
    </x:xf>
    <x:xf numFmtId="165" fontId="3" fillId="0" borderId="70" xfId="0" applyNumberFormat="1" applyFont="1" applyFill="1" applyBorder="1" applyAlignment="1">
      <x:alignment horizontal="center" vertical="center" wrapText="1"/>
    </x:xf>
    <x:xf numFmtId="165" fontId="3" fillId="0" borderId="73" xfId="0" applyNumberFormat="1" applyFont="1" applyFill="1" applyBorder="1" applyAlignment="1">
      <x:alignment horizontal="center" vertical="center" wrapText="1"/>
    </x:xf>
    <x:xf numFmtId="165" fontId="3" fillId="0" borderId="74" xfId="0" applyNumberFormat="1" applyFont="1" applyFill="1" applyBorder="1" applyAlignment="1">
      <x:alignment horizontal="center" vertical="center" wrapText="1"/>
    </x:xf>
    <x:xf numFmtId="0" fontId="3" fillId="0" borderId="61" xfId="0" applyNumberFormat="1" applyFont="1" applyFill="1" applyBorder="1" applyAlignment="1">
      <x:alignment horizontal="center" vertical="center" wrapText="1"/>
    </x:xf>
    <x:xf numFmtId="0" fontId="2" fillId="2" borderId="90" xfId="0" applyNumberFormat="1" applyFont="1" applyFill="1" applyBorder="1" applyAlignment="1">
      <x:alignment horizontal="center" vertical="center" wrapText="1"/>
    </x:xf>
    <x:xf numFmtId="0" fontId="2" fillId="2" borderId="84" xfId="0" applyNumberFormat="1" applyFont="1" applyFill="1" applyBorder="1" applyAlignment="1">
      <x:alignment horizontal="center" vertical="center" wrapText="1"/>
    </x:xf>
    <x:xf numFmtId="0" fontId="2" fillId="2" borderId="83" xfId="0" applyNumberFormat="1" applyFont="1" applyFill="1" applyBorder="1" applyAlignment="1">
      <x:alignment horizontal="center" vertical="center" wrapText="1"/>
    </x:xf>
    <x:xf numFmtId="0" fontId="2" fillId="2" borderId="81" xfId="0" applyNumberFormat="1" applyFont="1" applyFill="1" applyBorder="1" applyAlignment="1">
      <x:alignment horizontal="center" vertical="center" wrapText="1"/>
    </x:xf>
    <x:xf numFmtId="165" fontId="2" fillId="2" borderId="84" xfId="0" applyNumberFormat="1" applyFont="1" applyFill="1" applyBorder="1" applyAlignment="1">
      <x:alignment horizontal="center" vertical="center" wrapText="1"/>
    </x:xf>
    <x:xf numFmtId="165" fontId="2" fillId="2" borderId="81" xfId="0" applyNumberFormat="1" applyFont="1" applyFill="1" applyBorder="1" applyAlignment="1">
      <x:alignment horizontal="center" vertical="center" wrapText="1"/>
    </x:xf>
    <x:xf numFmtId="165" fontId="3" fillId="0" borderId="69" xfId="0" applyNumberFormat="1" applyFont="1" applyFill="1" applyBorder="1" applyAlignment="1">
      <x:alignment horizontal="center" vertical="center"/>
    </x:xf>
    <x:xf numFmtId="165" fontId="3" fillId="0" borderId="71" xfId="0" applyNumberFormat="1" applyFont="1" applyFill="1" applyBorder="1" applyAlignment="1">
      <x:alignment horizontal="center" vertical="center"/>
    </x:xf>
    <x:xf numFmtId="165" fontId="3" fillId="0" borderId="66" xfId="0" applyNumberFormat="1" applyFont="1" applyFill="1" applyBorder="1" applyAlignment="1">
      <x:alignment horizontal="center" vertical="center"/>
    </x:xf>
    <x:xf numFmtId="164" fontId="2" fillId="2" borderId="84" xfId="0" applyNumberFormat="1" applyFont="1" applyFill="1" applyBorder="1" applyAlignment="1">
      <x:alignment horizontal="center" vertical="center"/>
    </x:xf>
    <x:xf numFmtId="164" fontId="2" fillId="2" borderId="81" xfId="0" applyNumberFormat="1" applyFont="1" applyFill="1" applyBorder="1" applyAlignment="1">
      <x:alignment horizontal="center" vertical="center"/>
    </x:xf>
    <x:xf numFmtId="1" fontId="3" fillId="0" borderId="73" xfId="0" applyNumberFormat="1" applyFont="1" applyFill="1" applyBorder="1" applyAlignment="1">
      <x:alignment horizontal="center" vertical="center"/>
    </x:xf>
    <x:xf numFmtId="10" fontId="3" fillId="0" borderId="75" xfId="0" applyNumberFormat="1" applyFont="1" applyFill="1" applyBorder="1" applyAlignment="1">
      <x:alignment horizontal="center" vertical="center"/>
    </x:xf>
    <x:xf numFmtId="10" fontId="3" fillId="0" borderId="74" xfId="0" applyNumberFormat="1" applyFont="1" applyFill="1" applyBorder="1" applyAlignment="1">
      <x:alignment horizontal="center" vertical="center"/>
    </x:xf>
    <x:xf numFmtId="164" fontId="3" fillId="0" borderId="67" xfId="0" applyNumberFormat="1" applyFont="1" applyFill="1" applyBorder="1" applyAlignment="1">
      <x:alignment horizontal="center" vertical="center"/>
    </x:xf>
    <x:xf numFmtId="165" fontId="3" fillId="0" borderId="71" xfId="0" applyNumberFormat="1" applyFont="1" applyFill="1" applyBorder="1" applyAlignment="1">
      <x:alignment horizontal="center" vertical="center" wrapText="1"/>
    </x:xf>
    <x:xf numFmtId="0" fontId="2" fillId="2" borderId="85" xfId="0" applyNumberFormat="1" applyFont="1" applyFill="1" applyBorder="1" applyAlignment="1">
      <x:alignment horizontal="center" vertical="center" wrapText="1"/>
    </x:xf>
    <x:xf numFmtId="9" fontId="3" fillId="0" borderId="66" xfId="0" applyNumberFormat="1" applyFont="1" applyFill="1" applyBorder="1" applyAlignment="1">
      <x:alignment horizontal="center" vertical="center"/>
    </x:xf>
    <x:xf numFmtId="9" fontId="3" fillId="0" borderId="69" xfId="0" applyNumberFormat="1" applyFont="1" applyFill="1" applyBorder="1" applyAlignment="1">
      <x:alignment horizontal="center" vertical="center"/>
    </x:xf>
    <x:xf numFmtId="9" fontId="3" fillId="0" borderId="71" xfId="0" applyNumberFormat="1" applyFont="1" applyFill="1" applyBorder="1" applyAlignment="1">
      <x:alignment horizontal="center" vertical="center"/>
    </x:xf>
    <x:xf numFmtId="9" fontId="3" fillId="0" borderId="73" xfId="0" applyNumberFormat="1" applyFont="1" applyFill="1" applyBorder="1" applyAlignment="1">
      <x:alignment horizontal="center" vertical="center"/>
    </x:xf>
    <x:xf numFmtId="10" fontId="3" fillId="0" borderId="66" xfId="0" applyNumberFormat="1" applyFont="1" applyFill="1" applyBorder="1" applyAlignment="1">
      <x:alignment horizontal="center" vertical="center"/>
    </x:xf>
    <x:xf numFmtId="10" fontId="3" fillId="0" borderId="71" xfId="0" applyNumberFormat="1" applyFont="1" applyFill="1" applyBorder="1" applyAlignment="1">
      <x:alignment horizontal="center" vertical="center"/>
    </x:xf>
    <x:xf numFmtId="10" fontId="3" fillId="0" borderId="69" xfId="0" applyNumberFormat="1" applyFont="1" applyFill="1" applyBorder="1" applyAlignment="1">
      <x:alignment horizontal="center" vertical="center"/>
    </x:xf>
    <x:xf numFmtId="10" fontId="3" fillId="0" borderId="73" xfId="0" applyNumberFormat="1" applyFont="1" applyFill="1" applyBorder="1" applyAlignment="1">
      <x:alignment horizontal="center" vertical="center"/>
    </x:xf>
    <x:xf numFmtId="0" fontId="3" fillId="0" borderId="73" xfId="0" applyNumberFormat="1" applyFont="1" applyFill="1" applyBorder="1" applyAlignment="1">
      <x:alignment horizontal="center" vertical="center"/>
    </x:xf>
    <x:xf numFmtId="39" fontId="3" fillId="0" borderId="66" xfId="0" applyNumberFormat="1" applyFont="1" applyFill="1" applyBorder="1" applyAlignment="1">
      <x:alignment horizontal="center" vertical="center"/>
    </x:xf>
    <x:xf numFmtId="39" fontId="3" fillId="0" borderId="69" xfId="0" applyNumberFormat="1" applyFont="1" applyFill="1" applyBorder="1" applyAlignment="1">
      <x:alignment horizontal="center" vertical="center"/>
    </x:xf>
    <x:xf numFmtId="39" fontId="3" fillId="0" borderId="73" xfId="0" applyNumberFormat="1" applyFont="1" applyFill="1" applyBorder="1" applyAlignment="1">
      <x:alignment horizontal="center" vertical="center"/>
    </x:xf>
    <x:xf numFmtId="39" fontId="3" fillId="0" borderId="71" xfId="0" applyNumberFormat="1" applyFont="1" applyFill="1" applyBorder="1" applyAlignment="1">
      <x:alignment horizontal="center" vertical="center"/>
    </x:xf>
    <x:xf numFmtId="0" fontId="4" fillId="2" borderId="85" xfId="0" applyNumberFormat="1" applyFont="1" applyFill="1" applyBorder="1" applyAlignment="1">
      <x:alignment horizontal="center" vertical="center"/>
    </x:xf>
    <x:xf numFmtId="0" fontId="4" fillId="2" borderId="86" xfId="0" applyNumberFormat="1" applyFont="1" applyFill="1" applyBorder="1" applyAlignment="1">
      <x:alignment horizontal="center" vertical="center"/>
    </x:xf>
    <x:xf numFmtId="4" fontId="3" fillId="0" borderId="66" xfId="0" applyNumberFormat="1" applyFont="1" applyFill="1" applyBorder="1" applyAlignment="1">
      <x:alignment horizontal="center" vertical="center"/>
    </x:xf>
    <x:xf numFmtId="4" fontId="3" fillId="0" borderId="69" xfId="0" applyNumberFormat="1" applyFont="1" applyFill="1" applyBorder="1" applyAlignment="1">
      <x:alignment horizontal="center" vertical="center"/>
    </x:xf>
    <x:xf numFmtId="4" fontId="3" fillId="0" borderId="71" xfId="0" applyNumberFormat="1" applyFont="1" applyFill="1" applyBorder="1" applyAlignment="1">
      <x:alignment horizontal="center" vertical="center"/>
    </x:xf>
    <x:xf numFmtId="4" fontId="3" fillId="0" borderId="73" xfId="0" applyNumberFormat="1" applyFont="1" applyFill="1" applyBorder="1" applyAlignment="1">
      <x:alignment horizontal="center" vertical="center"/>
    </x:xf>
    <x:xf numFmtId="40" fontId="3" fillId="0" borderId="73" xfId="0" applyNumberFormat="1" applyFont="1" applyFill="1" applyBorder="1" applyAlignment="1">
      <x:alignment horizontal="center" vertical="center"/>
    </x:xf>
    <x:xf numFmtId="40" fontId="2" fillId="0" borderId="74" xfId="0" applyNumberFormat="1" applyFont="1" applyFill="1" applyBorder="1" applyAlignment="1">
      <x:alignment horizontal="center" vertical="center"/>
    </x:xf>
    <x:xf numFmtId="165" fontId="3" fillId="0" borderId="73" xfId="0" applyNumberFormat="1" applyFont="1" applyFill="1" applyBorder="1" applyAlignment="1">
      <x:alignment horizontal="center" vertical="center"/>
    </x:xf>
    <x:xf numFmtId="0" fontId="6" fillId="0" borderId="63" xfId="0" applyNumberFormat="1" applyFont="1" applyFill="1" applyBorder="1" applyAlignment="1">
      <x:alignment horizontal="center" vertical="center" wrapText="1"/>
    </x:xf>
    <x:xf numFmtId="164" fontId="6" fillId="0" borderId="71" xfId="0" applyNumberFormat="1" applyFont="1" applyFill="1" applyBorder="1" applyAlignment="1">
      <x:alignment horizontal="center" vertical="center"/>
    </x:xf>
    <x:xf numFmtId="164" fontId="6" fillId="0" borderId="64" xfId="0" applyNumberFormat="1" applyFont="1" applyFill="1" applyBorder="1" applyAlignment="1">
      <x:alignment horizontal="center" vertical="center"/>
    </x:xf>
    <x:xf numFmtId="0" fontId="2" fillId="0" borderId="61" xfId="0" applyNumberFormat="1" applyFont="1" applyFill="1" applyBorder="1" applyAlignment="1">
      <x:alignment horizontal="center" vertical="center"/>
    </x:xf>
    <x:xf numFmtId="0" fontId="2" fillId="2" borderId="91" xfId="0" applyNumberFormat="1" applyFont="1" applyFill="1" applyBorder="1" applyAlignment="1">
      <x:alignment horizontal="center" vertical="center" wrapText="1"/>
    </x:xf>
    <x:xf numFmtId="0" fontId="2" fillId="2" borderId="92" xfId="0" applyNumberFormat="1" applyFont="1" applyFill="1" applyBorder="1" applyAlignment="1">
      <x:alignment horizontal="center" vertical="center" wrapText="1"/>
    </x:xf>
    <x:xf numFmtId="0" fontId="24" fillId="0" borderId="61" xfId="0" applyNumberFormat="1" applyFont="1" applyFill="1" applyBorder="1" applyAlignment="1">
      <x:alignment horizontal="center" vertical="center" wrapText="1"/>
    </x:xf>
    <x:xf numFmtId="164" fontId="3" fillId="0" borderId="64" xfId="0" applyNumberFormat="1" applyFont="1" applyFill="1" applyBorder="1" applyAlignment="1">
      <x:alignment horizontal="center" vertical="center"/>
    </x:xf>
    <x:xf numFmtId="0" fontId="24" fillId="0" borderId="61" xfId="0" applyNumberFormat="1" applyFont="1" applyFill="1" applyBorder="1" applyAlignment="1">
      <x:alignment horizontal="center" vertical="center"/>
    </x:xf>
    <x:xf numFmtId="0" fontId="3" fillId="19" borderId="68" xfId="0" applyNumberFormat="1" applyFont="1" applyFill="1" applyBorder="1" applyAlignment="1">
      <x:alignment horizontal="center" vertical="center" wrapText="1"/>
    </x:xf>
    <x:xf numFmtId="10" fontId="3" fillId="19" borderId="70" xfId="0" applyNumberFormat="1" applyFont="1" applyFill="1" applyBorder="1" applyAlignment="1">
      <x:alignment horizontal="center" vertical="center"/>
    </x:xf>
    <x:xf numFmtId="0" fontId="28" fillId="0" borderId="68" xfId="0" applyNumberFormat="1" applyFont="1" applyFill="1" applyBorder="1" applyAlignment="1">
      <x:alignment horizontal="center" vertical="center"/>
    </x:xf>
    <x:xf numFmtId="0" fontId="28" fillId="0" borderId="63" xfId="0" applyNumberFormat="1" applyFont="1" applyFill="1" applyBorder="1" applyAlignment="1">
      <x:alignment horizontal="center" vertical="center"/>
    </x:xf>
    <x:xf numFmtId="10" fontId="28" fillId="0" borderId="70" xfId="0" applyNumberFormat="1" applyFont="1" applyFill="1" applyBorder="1" applyAlignment="1">
      <x:alignment horizontal="center" vertical="center"/>
    </x:xf>
    <x:xf numFmtId="10" fontId="28" fillId="0" borderId="64" xfId="0" applyNumberFormat="1" applyFont="1" applyFill="1" applyBorder="1" applyAlignment="1">
      <x:alignment horizontal="center" vertical="center"/>
    </x:xf>
    <x:xf numFmtId="0" fontId="4" fillId="0" borderId="61" xfId="0" applyNumberFormat="1" applyFont="1" applyFill="1" applyBorder="1" applyAlignment="1">
      <x:alignment vertical="center"/>
    </x:xf>
    <x:xf numFmtId="0" fontId="4" fillId="2" borderId="90" xfId="0" applyNumberFormat="1" applyFont="1" applyFill="1" applyBorder="1" applyAlignment="1">
      <x:alignment horizontal="center" vertical="center"/>
    </x:xf>
    <x:xf numFmtId="167" fontId="4" fillId="2" borderId="90" xfId="0" applyNumberFormat="1" applyFont="1" applyFill="1" applyBorder="1" applyAlignment="1">
      <x:alignment horizontal="center" vertical="center"/>
    </x:xf>
    <x:xf numFmtId="3" fontId="3" fillId="0" borderId="76" xfId="0" applyNumberFormat="1" applyFont="1" applyFill="1" applyBorder="1" applyAlignment="1">
      <x:alignment horizontal="center" vertical="center"/>
    </x:xf>
    <x:xf numFmtId="167" fontId="3" fillId="0" borderId="76" xfId="0" applyNumberFormat="1" applyFont="1" applyFill="1" applyBorder="1" applyAlignment="1">
      <x:alignment horizontal="center" vertical="center"/>
    </x:xf>
    <x:xf numFmtId="4" fontId="28" fillId="0" borderId="93" xfId="0" applyNumberFormat="1" applyFont="1" applyFill="1" applyBorder="1" applyAlignment="1">
      <x:alignment horizontal="center" vertical="center"/>
    </x:xf>
    <x:xf numFmtId="3" fontId="3" fillId="0" borderId="69" xfId="0" applyNumberFormat="1" applyFont="1" applyFill="1" applyBorder="1" applyAlignment="1">
      <x:alignment horizontal="center" vertical="center"/>
    </x:xf>
    <x:xf numFmtId="167" fontId="3" fillId="0" borderId="69" xfId="0" applyNumberFormat="1" applyFont="1" applyFill="1" applyBorder="1" applyAlignment="1">
      <x:alignment horizontal="center" vertical="center"/>
    </x:xf>
    <x:xf numFmtId="4" fontId="28" fillId="0" borderId="94" xfId="0" applyNumberFormat="1" applyFont="1" applyFill="1" applyBorder="1" applyAlignment="1">
      <x:alignment horizontal="center" vertical="center"/>
    </x:xf>
    <x:xf numFmtId="3" fontId="3" fillId="0" borderId="71" xfId="0" applyNumberFormat="1" applyFont="1" applyFill="1" applyBorder="1" applyAlignment="1">
      <x:alignment horizontal="center" vertical="center"/>
    </x:xf>
    <x:xf numFmtId="167" fontId="3" fillId="0" borderId="71" xfId="0" applyNumberFormat="1" applyFont="1" applyFill="1" applyBorder="1" applyAlignment="1">
      <x:alignment horizontal="center" vertical="center"/>
    </x:xf>
    <x:xf numFmtId="4" fontId="28" fillId="0" borderId="95" xfId="0" applyNumberFormat="1" applyFont="1" applyFill="1" applyBorder="1" applyAlignment="1">
      <x:alignment horizontal="center" vertical="center"/>
    </x:xf>
    <x:xf numFmtId="4" fontId="4" fillId="2" borderId="96" xfId="0" applyNumberFormat="1" applyFont="1" applyFill="1" applyBorder="1" applyAlignment="1">
      <x:alignment horizontal="center" vertical="center"/>
    </x:xf>
    <x:xf numFmtId="167" fontId="3" fillId="0" borderId="61" xfId="0" applyNumberFormat="1" applyFont="1" applyFill="1" applyBorder="1" applyAlignment="1">
      <x:alignment horizontal="center" vertical="center"/>
    </x:xf>
    <x:xf numFmtId="0" fontId="4" fillId="0" borderId="61" xfId="0" applyNumberFormat="1" applyFont="1" applyFill="1" applyBorder="1" applyAlignment="1">
      <x:alignment horizontal="center" vertical="center"/>
    </x:xf>
    <x:xf numFmtId="0" fontId="4" fillId="2" borderId="77" xfId="0" applyNumberFormat="1" applyFont="1" applyFill="1" applyBorder="1" applyAlignment="1">
      <x:alignment horizontal="center" vertical="center"/>
    </x:xf>
    <x:xf numFmtId="4" fontId="4" fillId="0" borderId="67" xfId="0" applyNumberFormat="1" applyFont="1" applyFill="1" applyBorder="1" applyAlignment="1">
      <x:alignment horizontal="center" vertical="center"/>
    </x:xf>
    <x:xf numFmtId="4" fontId="4" fillId="0" borderId="70" xfId="0" applyNumberFormat="1" applyFont="1" applyFill="1" applyBorder="1" applyAlignment="1">
      <x:alignment horizontal="center" vertical="center"/>
    </x:xf>
    <x:xf numFmtId="4" fontId="4" fillId="0" borderId="64" xfId="0" applyNumberFormat="1" applyFont="1" applyFill="1" applyBorder="1" applyAlignment="1">
      <x:alignment horizontal="center" vertical="center"/>
    </x:xf>
    <x:xf numFmtId="4" fontId="3" fillId="0" borderId="76" xfId="0" applyNumberFormat="1" applyFont="1" applyFill="1" applyBorder="1" applyAlignment="1">
      <x:alignment horizontal="center" vertical="center"/>
    </x:xf>
    <x:xf numFmtId="4" fontId="4" fillId="0" borderId="75" xfId="0" applyNumberFormat="1" applyFont="1" applyFill="1" applyBorder="1" applyAlignment="1">
      <x:alignment horizontal="center" vertical="center"/>
    </x:xf>
    <x:xf numFmtId="0" fontId="30" fillId="0" borderId="62" xfId="0" applyNumberFormat="1" applyFont="1" applyFill="1" applyBorder="1" applyAlignment="1">
      <x:alignment horizontal="center" vertical="center"/>
    </x:xf>
    <x:xf numFmtId="1" fontId="30" fillId="0" borderId="76" xfId="0" applyNumberFormat="1" applyFont="1" applyFill="1" applyBorder="1" applyAlignment="1">
      <x:alignment horizontal="center" vertical="center"/>
    </x:xf>
    <x:xf numFmtId="2" fontId="30" fillId="0" borderId="76" xfId="0" applyNumberFormat="1" applyFont="1" applyFill="1" applyBorder="1" applyAlignment="1">
      <x:alignment horizontal="center" vertical="center"/>
    </x:xf>
    <x:xf numFmtId="4" fontId="30" fillId="0" borderId="76" xfId="0" applyNumberFormat="1" applyFont="1" applyFill="1" applyBorder="1" applyAlignment="1">
      <x:alignment horizontal="center" vertical="center"/>
    </x:xf>
    <x:xf numFmtId="4" fontId="3" fillId="0" borderId="75" xfId="0" applyNumberFormat="1" applyFont="1" applyFill="1" applyBorder="1" applyAlignment="1">
      <x:alignment horizontal="center" vertical="center"/>
    </x:xf>
    <x:xf numFmtId="0" fontId="30" fillId="0" borderId="68" xfId="0" applyNumberFormat="1" applyFont="1" applyFill="1" applyBorder="1" applyAlignment="1">
      <x:alignment horizontal="center" vertical="center"/>
    </x:xf>
    <x:xf numFmtId="1" fontId="30" fillId="0" borderId="69" xfId="0" applyNumberFormat="1" applyFont="1" applyFill="1" applyBorder="1" applyAlignment="1">
      <x:alignment horizontal="center" vertical="center"/>
    </x:xf>
    <x:xf numFmtId="2" fontId="30" fillId="0" borderId="69" xfId="0" applyNumberFormat="1" applyFont="1" applyFill="1" applyBorder="1" applyAlignment="1">
      <x:alignment horizontal="center" vertical="center"/>
    </x:xf>
    <x:xf numFmtId="4" fontId="30" fillId="0" borderId="69" xfId="0" applyNumberFormat="1" applyFont="1" applyFill="1" applyBorder="1" applyAlignment="1">
      <x:alignment horizontal="center" vertical="center"/>
    </x:xf>
    <x:xf numFmtId="4" fontId="3" fillId="0" borderId="70" xfId="0" applyNumberFormat="1" applyFont="1" applyFill="1" applyBorder="1" applyAlignment="1">
      <x:alignment horizontal="center" vertical="center"/>
    </x:xf>
    <x:xf numFmtId="2" fontId="3" fillId="0" borderId="69" xfId="0" applyNumberFormat="1" applyFont="1" applyFill="1" applyBorder="1" applyAlignment="1">
      <x:alignment horizontal="center" vertical="center"/>
    </x:xf>
    <x:xf numFmtId="0" fontId="30" fillId="0" borderId="63" xfId="0" applyNumberFormat="1" applyFont="1" applyFill="1" applyBorder="1" applyAlignment="1">
      <x:alignment horizontal="center" vertical="center"/>
    </x:xf>
    <x:xf numFmtId="1" fontId="30" fillId="0" borderId="71" xfId="0" applyNumberFormat="1" applyFont="1" applyFill="1" applyBorder="1" applyAlignment="1">
      <x:alignment horizontal="center" vertical="center"/>
    </x:xf>
    <x:xf numFmtId="2" fontId="30" fillId="0" borderId="71" xfId="0" applyNumberFormat="1" applyFont="1" applyFill="1" applyBorder="1" applyAlignment="1">
      <x:alignment horizontal="center" vertical="center"/>
    </x:xf>
    <x:xf numFmtId="4" fontId="30" fillId="0" borderId="71" xfId="0" applyNumberFormat="1" applyFont="1" applyFill="1" applyBorder="1" applyAlignment="1">
      <x:alignment horizontal="center" vertical="center"/>
    </x:xf>
    <x:xf numFmtId="4" fontId="3" fillId="0" borderId="64" xfId="0" applyNumberFormat="1" applyFont="1" applyFill="1" applyBorder="1" applyAlignment="1">
      <x:alignment horizontal="center" vertical="center"/>
    </x:xf>
    <x:xf numFmtId="4" fontId="4" fillId="2" borderId="97" xfId="0" applyNumberFormat="1" applyFont="1" applyFill="1" applyBorder="1" applyAlignment="1">
      <x:alignment horizontal="center" vertical="center"/>
    </x:xf>
    <x:xf numFmtId="4" fontId="2" fillId="2" borderId="90" xfId="0" applyNumberFormat="1" applyFont="1" applyFill="1" applyBorder="1" applyAlignment="1">
      <x:alignment horizontal="center" vertical="center"/>
    </x:xf>
    <x:xf numFmtId="0" fontId="4" fillId="2" borderId="83" xfId="0" applyNumberFormat="1" applyFont="1" applyFill="1" applyBorder="1" applyAlignment="1">
      <x:alignment horizontal="center" vertical="center"/>
    </x:xf>
    <x:xf numFmtId="0" fontId="4" fillId="2" borderId="84" xfId="0" applyNumberFormat="1" applyFont="1" applyFill="1" applyBorder="1" applyAlignment="1">
      <x:alignment horizontal="center" vertical="center"/>
    </x:xf>
    <x:xf numFmtId="167" fontId="4" fillId="2" borderId="81" xfId="0" applyNumberFormat="1" applyFont="1" applyFill="1" applyBorder="1" applyAlignment="1">
      <x:alignment horizontal="center" vertical="center" wrapText="1"/>
    </x:xf>
    <x:xf numFmtId="4" fontId="4" fillId="0" borderId="74" xfId="0" applyNumberFormat="1" applyFont="1" applyFill="1" applyBorder="1" applyAlignment="1">
      <x:alignment horizontal="center" vertical="center"/>
    </x:xf>
    <x:xf numFmtId="0" fontId="4" fillId="2" borderId="77" xfId="0" applyNumberFormat="1" applyFont="1" applyFill="1" applyBorder="1" applyAlignment="1">
      <x:alignment horizontal="center" vertical="center" wrapText="1"/>
    </x:xf>
    <x:xf numFmtId="4" fontId="28" fillId="0" borderId="67" xfId="0" applyNumberFormat="1" applyFont="1" applyFill="1" applyBorder="1" applyAlignment="1">
      <x:alignment horizontal="center" vertical="center"/>
    </x:xf>
    <x:xf numFmtId="4" fontId="28" fillId="0" borderId="70" xfId="0" applyNumberFormat="1" applyFont="1" applyFill="1" applyBorder="1" applyAlignment="1">
      <x:alignment horizontal="center" vertical="center"/>
    </x:xf>
    <x:xf numFmtId="4" fontId="28" fillId="0" borderId="74" xfId="0" applyNumberFormat="1" applyFont="1" applyFill="1" applyBorder="1" applyAlignment="1">
      <x:alignment horizontal="center" vertical="center"/>
    </x:xf>
    <x:xf numFmtId="4" fontId="28" fillId="0" borderId="64" xfId="0" applyNumberFormat="1" applyFont="1" applyFill="1" applyBorder="1" applyAlignment="1">
      <x:alignment horizontal="center" vertical="center"/>
    </x:xf>
    <x:xf numFmtId="0" fontId="2" fillId="0" borderId="90" xfId="0" applyNumberFormat="1" applyFont="1" applyFill="1" applyBorder="1" applyAlignment="1">
      <x:alignment horizontal="center" vertical="center" wrapText="1"/>
    </x:xf>
    <x:xf numFmtId="0" fontId="2" fillId="0" borderId="92" xfId="0" applyNumberFormat="1" applyFont="1" applyFill="1" applyBorder="1" applyAlignment="1">
      <x:alignment horizontal="center" vertical="center" wrapText="1"/>
    </x:xf>
    <x:xf numFmtId="0" fontId="3" fillId="0" borderId="96" xfId="0" applyNumberFormat="1" applyFont="1" applyFill="1" applyBorder="1" applyAlignment="1">
      <x:alignment horizontal="center" vertical="center" wrapText="1"/>
    </x:xf>
    <x:xf numFmtId="0" fontId="3" fillId="0" borderId="97" xfId="0" applyNumberFormat="1" applyFont="1" applyFill="1" applyBorder="1" applyAlignment="1">
      <x:alignment vertical="center" wrapText="1"/>
    </x:xf>
    <x:xf numFmtId="0" fontId="3" fillId="0" borderId="97" xfId="0" applyNumberFormat="1" applyFont="1" applyFill="1" applyBorder="1" applyAlignment="1">
      <x:alignment horizontal="center" vertical="center" wrapText="1"/>
    </x:xf>
    <x:xf numFmtId="10" fontId="3" fillId="0" borderId="97" xfId="0" applyNumberFormat="1" applyFont="1" applyFill="1" applyBorder="1" applyAlignment="1">
      <x:alignment horizontal="center" vertical="center" wrapText="1"/>
    </x:xf>
    <x:xf numFmtId="10" fontId="3" fillId="18" borderId="70" xfId="0" applyNumberFormat="1" applyFont="1" applyFill="1" applyBorder="1" applyAlignment="1">
      <x:alignment horizontal="center" vertical="center"/>
    </x:xf>
    <x:xf numFmtId="0" fontId="3" fillId="18" borderId="97" xfId="0" applyNumberFormat="1" applyFont="1" applyFill="1" applyBorder="1" applyAlignment="1">
      <x:alignment horizontal="center" vertical="center" wrapText="1"/>
    </x:xf>
    <x:xf numFmtId="0" fontId="3" fillId="0" borderId="97" xfId="0" applyNumberFormat="1" applyFont="1" applyFill="1" applyBorder="1" applyAlignment="1">
      <x:alignment horizontal="justify" vertical="center" wrapText="1"/>
    </x:xf>
    <x:xf numFmtId="0" fontId="2" fillId="0" borderId="92" xfId="0" applyNumberFormat="1" applyFont="1" applyFill="1" applyBorder="1" applyAlignment="1">
      <x:alignment vertical="center" wrapText="1"/>
    </x:xf>
    <x:xf numFmtId="0" fontId="3" fillId="0" borderId="61" xfId="0" applyNumberFormat="1" applyFont="1" applyFill="1" applyBorder="1"/>
    <x:xf numFmtId="0" fontId="2" fillId="0" borderId="96" xfId="0" applyNumberFormat="1" applyFont="1" applyFill="1" applyBorder="1" applyAlignment="1">
      <x:alignment horizontal="center" vertical="center" wrapText="1"/>
    </x:xf>
    <x:xf numFmtId="4" fontId="30" fillId="17" borderId="76" xfId="0" applyNumberFormat="1" applyFont="1" applyFill="1" applyBorder="1" applyAlignment="1">
      <x:alignment horizontal="center" vertical="center"/>
    </x:xf>
    <x:xf numFmtId="4" fontId="30" fillId="17" borderId="69" xfId="0" applyNumberFormat="1" applyFont="1" applyFill="1" applyBorder="1" applyAlignment="1">
      <x:alignment horizontal="center" vertical="center"/>
    </x:xf>
    <x:xf numFmtId="4" fontId="30" fillId="17" borderId="71" xfId="0" applyNumberFormat="1" applyFont="1" applyFill="1" applyBorder="1" applyAlignment="1">
      <x:alignment horizontal="center" vertical="center"/>
    </x:xf>
    <x:xf numFmtId="0" fontId="2" fillId="14" borderId="98" xfId="0" applyNumberFormat="1" applyFont="1" applyFill="1" applyBorder="1" applyAlignment="1">
      <x:alignment horizontal="center" vertical="center"/>
    </x:xf>
    <x:xf numFmtId="10" fontId="2" fillId="14" borderId="99" xfId="0" applyNumberFormat="1" applyFont="1" applyFill="1" applyBorder="1" applyAlignment="1">
      <x:alignment horizontal="center" vertical="center"/>
    </x:xf>
    <x:xf numFmtId="10" fontId="3" fillId="18" borderId="66" xfId="0" applyNumberFormat="1" applyFont="1" applyFill="1" applyBorder="1" applyAlignment="1">
      <x:alignment horizontal="center" vertical="center"/>
    </x:xf>
    <x:xf numFmtId="10" fontId="3" fillId="18" borderId="69" xfId="0" applyNumberFormat="1" applyFont="1" applyFill="1" applyBorder="1" applyAlignment="1">
      <x:alignment horizontal="center" vertical="center"/>
    </x:xf>
    <x:xf numFmtId="10" fontId="3" fillId="18" borderId="73" xfId="0" applyNumberFormat="1" applyFont="1" applyFill="1" applyBorder="1" applyAlignment="1">
      <x:alignment horizontal="center" vertical="center"/>
    </x:xf>
    <x:xf numFmtId="10" fontId="3" fillId="18" borderId="71" xfId="0" applyNumberFormat="1" applyFont="1" applyFill="1" applyBorder="1" applyAlignment="1">
      <x:alignment horizontal="center" vertical="center"/>
    </x:xf>
    <x:xf numFmtId="0" fontId="2" fillId="2" borderId="90" xfId="0" applyNumberFormat="1" applyFont="1" applyFill="1" applyBorder="1" applyAlignment="1">
      <x:alignment horizontal="center" vertical="center"/>
    </x:xf>
    <x:xf numFmtId="4" fontId="2" fillId="0" borderId="70" xfId="0" applyNumberFormat="1" applyFont="1" applyFill="1" applyBorder="1" applyAlignment="1">
      <x:alignment horizontal="center" vertical="center"/>
    </x:xf>
    <x:xf numFmtId="0" fontId="29" fillId="2" borderId="83" xfId="0" applyNumberFormat="1" applyFont="1" applyFill="1" applyBorder="1" applyAlignment="1">
      <x:alignment horizontal="center" vertical="center"/>
    </x:xf>
    <x:xf numFmtId="0" fontId="29" fillId="2" borderId="84" xfId="0" applyNumberFormat="1" applyFont="1" applyFill="1" applyBorder="1" applyAlignment="1">
      <x:alignment horizontal="center" vertical="center"/>
    </x:xf>
    <x:xf numFmtId="0" fontId="29" fillId="2" borderId="84" xfId="0" applyNumberFormat="1" applyFont="1" applyFill="1" applyBorder="1" applyAlignment="1">
      <x:alignment horizontal="center" vertical="center" wrapText="1"/>
    </x:xf>
    <x:xf numFmtId="0" fontId="24" fillId="0" borderId="61" xfId="0" applyNumberFormat="1" applyFont="1" applyFill="1" applyBorder="1" applyAlignment="1">
      <x:alignment horizontal="center"/>
    </x:xf>
    <x:xf numFmtId="0" fontId="2" fillId="13" borderId="61" xfId="0" applyNumberFormat="1" applyFont="1" applyFill="1" applyBorder="1" applyAlignment="1">
      <x:alignment horizontal="center" vertical="center"/>
    </x:xf>
    <x:xf numFmtId="0" fontId="2" fillId="0" borderId="91" xfId="0" applyNumberFormat="1" applyFont="1" applyFill="1" applyBorder="1" applyAlignment="1">
      <x:alignment horizontal="center" vertical="center" wrapText="1"/>
    </x:xf>
    <x:xf numFmtId="0" fontId="2" fillId="13" borderId="61" xfId="0" applyNumberFormat="1" applyFont="1" applyFill="1" applyBorder="1" applyAlignment="1">
      <x:alignment horizontal="center" vertical="center" wrapText="1"/>
    </x:xf>
    <x:xf numFmtId="0" fontId="2" fillId="2" borderId="61" xfId="0" applyNumberFormat="1" applyFont="1" applyFill="1" applyBorder="1" applyAlignment="1">
      <x:alignment horizontal="center" vertical="center"/>
    </x:xf>
    <x:xf numFmtId="0" fontId="31" fillId="42" borderId="61" xfId="0" applyNumberFormat="1" applyFont="1" applyFill="1" applyBorder="1" applyAlignment="1">
      <x:alignment horizontal="center"/>
    </x:xf>
    <x:xf numFmtId="0" fontId="2" fillId="2" borderId="91" xfId="0" applyNumberFormat="1" applyFont="1" applyFill="1" applyBorder="1" applyAlignment="1">
      <x:alignment horizontal="center" vertical="center"/>
    </x:xf>
    <x:xf numFmtId="0" fontId="2" fillId="2" borderId="100" xfId="0" applyNumberFormat="1" applyFont="1" applyFill="1" applyBorder="1" applyAlignment="1">
      <x:alignment horizontal="center" vertical="center"/>
    </x:xf>
    <x:xf numFmtId="0" fontId="2" fillId="2" borderId="92" xfId="0" applyNumberFormat="1" applyFont="1" applyFill="1" applyBorder="1" applyAlignment="1">
      <x:alignment horizontal="center" vertical="center"/>
    </x:xf>
    <x:xf numFmtId="0" fontId="24" fillId="0" borderId="61" xfId="0" applyNumberFormat="1" applyFont="1" applyFill="1" applyBorder="1" applyAlignment="1">
      <x:alignment horizontal="left" vertical="center" wrapText="1"/>
    </x:xf>
    <x:xf numFmtId="0" fontId="2" fillId="42" borderId="61" xfId="0" applyNumberFormat="1" applyFont="1" applyFill="1" applyBorder="1" applyAlignment="1">
      <x:alignment horizontal="center" vertical="center"/>
    </x:xf>
    <x:xf numFmtId="0" fontId="27" fillId="0" borderId="61" xfId="0" applyNumberFormat="1" applyFont="1" applyFill="1" applyBorder="1" applyAlignment="1">
      <x:alignment horizontal="center" vertical="center" wrapText="1"/>
    </x:xf>
    <x:xf numFmtId="0" fontId="2" fillId="2" borderId="101" xfId="0" applyNumberFormat="1" applyFont="1" applyFill="1" applyBorder="1" applyAlignment="1">
      <x:alignment horizontal="center" vertical="center" wrapText="1"/>
    </x:xf>
    <x:xf numFmtId="0" fontId="2" fillId="2" borderId="61" xfId="0" applyNumberFormat="1" applyFont="1" applyFill="1" applyBorder="1" applyAlignment="1">
      <x:alignment horizontal="center" vertical="center" wrapText="1"/>
    </x:xf>
    <x:xf numFmtId="0" fontId="4" fillId="2" borderId="102" xfId="0" applyNumberFormat="1" applyFont="1" applyFill="1" applyBorder="1" applyAlignment="1">
      <x:alignment horizontal="center" vertical="center"/>
    </x:xf>
    <x:xf numFmtId="0" fontId="4" fillId="2" borderId="103" xfId="0" applyNumberFormat="1" applyFont="1" applyFill="1" applyBorder="1" applyAlignment="1">
      <x:alignment horizontal="center" vertical="center"/>
    </x:xf>
    <x:xf numFmtId="0" fontId="4" fillId="2" borderId="104" xfId="0" applyNumberFormat="1" applyFont="1" applyFill="1" applyBorder="1" applyAlignment="1">
      <x:alignment horizontal="center" vertical="center"/>
    </x:xf>
    <x:xf numFmtId="0" fontId="2" fillId="2" borderId="100" xfId="0" applyNumberFormat="1" applyFont="1" applyFill="1" applyBorder="1" applyAlignment="1">
      <x:alignment horizontal="center" vertical="center" wrapText="1"/>
    </x:xf>
    <x:xf numFmtId="0" fontId="2" fillId="2" borderId="103" xfId="0" applyNumberFormat="1" applyFont="1" applyFill="1" applyBorder="1" applyAlignment="1">
      <x:alignment horizontal="center" vertical="center" wrapText="1"/>
    </x:xf>
    <x:xf numFmtId="0" fontId="2" fillId="2" borderId="105" xfId="0" applyNumberFormat="1" applyFont="1" applyFill="1" applyBorder="1" applyAlignment="1">
      <x:alignment horizontal="center" vertical="center" wrapText="1"/>
    </x:xf>
    <x:xf numFmtId="0" fontId="2" fillId="2" borderId="106" xfId="0" applyNumberFormat="1" applyFont="1" applyFill="1" applyBorder="1" applyAlignment="1">
      <x:alignment horizontal="center" vertical="center" wrapText="1"/>
    </x:xf>
    <x:xf numFmtId="0" fontId="2" fillId="2" borderId="96" xfId="0" applyNumberFormat="1" applyFont="1" applyFill="1" applyBorder="1" applyAlignment="1">
      <x:alignment horizontal="center" vertical="center" wrapText="1"/>
    </x:xf>
    <x:xf numFmtId="0" fontId="24" fillId="39" borderId="61" xfId="0" applyNumberFormat="1" applyFont="1" applyFill="1" applyBorder="1" applyAlignment="1">
      <x:alignment horizontal="left" vertical="center" wrapText="1"/>
    </x:xf>
    <x:xf numFmtId="0" fontId="2" fillId="2" borderId="86" xfId="0" applyNumberFormat="1" applyFont="1" applyFill="1" applyBorder="1" applyAlignment="1">
      <x:alignment horizontal="center" vertical="center" wrapText="1"/>
    </x:xf>
    <x:xf numFmtId="0" fontId="4" fillId="2" borderId="107" xfId="0" applyNumberFormat="1" applyFont="1" applyFill="1" applyBorder="1" applyAlignment="1">
      <x:alignment horizontal="center" vertical="center" wrapText="1"/>
    </x:xf>
    <x:xf numFmtId="0" fontId="4" fillId="2" borderId="108" xfId="0" applyNumberFormat="1" applyFont="1" applyFill="1" applyBorder="1" applyAlignment="1">
      <x:alignment horizontal="center" vertical="center" wrapText="1"/>
    </x:xf>
    <x:xf numFmtId="0" fontId="4" fillId="2" borderId="91" xfId="0" applyNumberFormat="1" applyFont="1" applyFill="1" applyBorder="1" applyAlignment="1">
      <x:alignment horizontal="center" vertical="center"/>
    </x:xf>
    <x:xf numFmtId="0" fontId="4" fillId="2" borderId="100" xfId="0" applyNumberFormat="1" applyFont="1" applyFill="1" applyBorder="1" applyAlignment="1">
      <x:alignment horizontal="center" vertical="center"/>
    </x:xf>
    <x:xf numFmtId="0" fontId="4" fillId="2" borderId="92" xfId="0" applyNumberFormat="1" applyFont="1" applyFill="1" applyBorder="1" applyAlignment="1">
      <x:alignment horizontal="center" vertical="center"/>
    </x:xf>
    <x:xf numFmtId="0" fontId="29" fillId="2" borderId="102" xfId="0" applyNumberFormat="1" applyFont="1" applyFill="1" applyBorder="1" applyAlignment="1">
      <x:alignment horizontal="center" vertical="center"/>
    </x:xf>
    <x:xf numFmtId="0" fontId="29" fillId="2" borderId="103" xfId="0" applyNumberFormat="1" applyFont="1" applyFill="1" applyBorder="1" applyAlignment="1">
      <x:alignment horizontal="center" vertical="center"/>
    </x:xf>
    <x:xf numFmtId="0" fontId="29" fillId="2" borderId="104" xfId="0" applyNumberFormat="1" applyFont="1" applyFill="1" applyBorder="1" applyAlignment="1">
      <x:alignment horizontal="center" vertical="center"/>
    </x:xf>
    <x:xf numFmtId="0" fontId="29" fillId="2" borderId="109" xfId="0" applyNumberFormat="1" applyFont="1" applyFill="1" applyBorder="1" applyAlignment="1">
      <x:alignment horizontal="center" vertical="center"/>
    </x:xf>
    <x:xf numFmtId="0" fontId="29" fillId="2" borderId="105" xfId="0" applyNumberFormat="1" applyFont="1" applyFill="1" applyBorder="1" applyAlignment="1">
      <x:alignment horizontal="center" vertical="center"/>
    </x:xf>
    <x:xf numFmtId="0" fontId="29" fillId="2" borderId="97" xfId="0" applyNumberFormat="1" applyFont="1" applyFill="1" applyBorder="1" applyAlignment="1">
      <x:alignment horizontal="center" vertical="center"/>
    </x:xf>
    <x:xf numFmtId="0" fontId="4" fillId="2" borderId="110" xfId="0" applyNumberFormat="1" applyFont="1" applyFill="1" applyBorder="1" applyAlignment="1">
      <x:alignment horizontal="center" vertical="center"/>
    </x:xf>
    <x:xf numFmtId="0" fontId="4" fillId="2" borderId="111" xfId="0" applyNumberFormat="1" applyFont="1" applyFill="1" applyBorder="1" applyAlignment="1">
      <x:alignment horizontal="center" vertical="center"/>
    </x:xf>
    <x:xf numFmtId="0" fontId="4" fillId="2" borderId="112"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61" xfId="0" applyNumberFormat="1" applyFont="1" applyFill="1" applyBorder="1" applyAlignment="1">
      <x:alignment wrapText="1"/>
    </x:xf>
    <x:xf numFmtId="0" fontId="21" fillId="0" borderId="0" xfId="0" applyNumberFormat="1" applyFont="1" applyFill="1" applyBorder="1" applyAlignment="1">
      <x:alignment wrapText="1"/>
    </x:xf>
  </x:cellXfs>
  <x:cellStyles count="53">
    <x:cellStyle name="20% - Ênfase1" xfId="24"/>
    <x:cellStyle name="20% - Ênfase2" xfId="28"/>
    <x:cellStyle name="20% - Ênfase3" xfId="32"/>
    <x:cellStyle name="20% - Ênfase4" xfId="36"/>
    <x:cellStyle name="20% - Ênfase5" xfId="40"/>
    <x:cellStyle name="20% - Ênfase6" xfId="44"/>
    <x:cellStyle name="40% - Ênfase1" xfId="25"/>
    <x:cellStyle name="40% - Ênfase2" xfId="29"/>
    <x:cellStyle name="40% - Ênfase3" xfId="33"/>
    <x:cellStyle name="40% - Ênfase4" xfId="37"/>
    <x:cellStyle name="40% - Ênfase5" xfId="41"/>
    <x:cellStyle name="40% - Ênfase6" xfId="45"/>
    <x:cellStyle name="60% - Ênfase1" xfId="26"/>
    <x:cellStyle name="60% - Ênfase2" xfId="30"/>
    <x:cellStyle name="60% - Ênfase3" xfId="34"/>
    <x:cellStyle name="60% - Ênfase4" xfId="38"/>
    <x:cellStyle name="60% - Ênfase5" xfId="42"/>
    <x:cellStyle name="60% - Ênfase6" xfId="46"/>
    <x:cellStyle name="Bom" xfId="11"/>
    <x:cellStyle name="Cálculo" xfId="16"/>
    <x:cellStyle name="Célula de Verificação" xfId="18"/>
    <x:cellStyle name="Célula Vinculada" xfId="17"/>
    <x:cellStyle name="Ênfase1" xfId="23"/>
    <x:cellStyle name="Ênfase2" xfId="27"/>
    <x:cellStyle name="Ênfase3" xfId="31"/>
    <x:cellStyle name="Ênfase4" xfId="35"/>
    <x:cellStyle name="Ênfase5" xfId="39"/>
    <x:cellStyle name="Ênfase6" xfId="43"/>
    <x:cellStyle name="Entrada" xfId="14"/>
    <x:cellStyle name="Neutro" xfId="13"/>
    <x:cellStyle name="Normal" xfId="0"/>
    <x:cellStyle name="Normal 2" xfId="48"/>
    <x:cellStyle name="Nota" xfId="20"/>
    <x:cellStyle name="Porcentagem" xfId="1"/>
    <x:cellStyle name="Ruim" xfId="12"/>
    <x:cellStyle name="Saída" xfId="15"/>
    <x:cellStyle name="Texto de Aviso" xfId="19"/>
    <x:cellStyle name="Texto Explicativo" xfId="21"/>
    <x:cellStyle name="Título" xfId="6"/>
    <x:cellStyle name="Título 1" xfId="7"/>
    <x:cellStyle name="Título 2" xfId="8"/>
    <x:cellStyle name="Título 3" xfId="9"/>
    <x:cellStyle name="Título 4" xfId="10"/>
    <x:cellStyle name="Total" xfId="22"/>
    <x:cellStyle name="Vírgula" xfId="2"/>
    <x:cellStyle name="Vírgula 2" xfId="3"/>
    <x:cellStyle name="Vírgula 3" xfId="5"/>
    <x:cellStyle name="Vírgula 3 2" xfId="51"/>
    <x:cellStyle name="Vírgula 4" xfId="4"/>
    <x:cellStyle name="Vírgula 4 2" xfId="50"/>
    <x:cellStyle name="Vírgula 5" xfId="47"/>
    <x:cellStyle name="Vírgula 5 2" xfId="52"/>
    <x:cellStyle name="Vírgula 6" xfId="49"/>
  </x:cellStyles>
</x:styleSheet>
</file>

<file path=xl/_rels/workbook.xml.rels>&#65279;<?xml version="1.0" encoding="utf-8"?><Relationships xmlns="http://schemas.openxmlformats.org/package/2006/relationships"><Relationship Type="http://schemas.openxmlformats.org/officeDocument/2006/relationships/styles" Target="/xl/styles.xml" Id="R130b150725a74762" /><Relationship Type="http://schemas.openxmlformats.org/officeDocument/2006/relationships/theme" Target="/xl/theme/theme1.xml" Id="R77ab95803bdf4c8d" /><Relationship Type="http://schemas.openxmlformats.org/officeDocument/2006/relationships/sharedStrings" Target="/xl/sharedStrings.xml" Id="R050837f907f64c44" /><Relationship Type="http://schemas.openxmlformats.org/officeDocument/2006/relationships/worksheet" Target="/xl/worksheets/sheet1.xml" Id="Re20cd096e7e244c0" /><Relationship Type="http://schemas.openxmlformats.org/officeDocument/2006/relationships/worksheet" Target="/xl/worksheets/sheet2.xml" Id="R941b8165bb854241" /><Relationship Type="http://schemas.openxmlformats.org/officeDocument/2006/relationships/worksheet" Target="/xl/worksheets/sheet3.xml" Id="R8410d30a20724820" /><Relationship Type="http://schemas.microsoft.com/office/2017/10/relationships/person" Target="/xl/persons/person.xml" Id="R391e8162c8134cac" /></Relationships>
</file>

<file path=xl/persons/person.xml><?xml version="1.0" encoding="utf-8"?>
<xltc:personList xmlns:xltc="http://schemas.microsoft.com/office/spreadsheetml/2018/threadedcomments">
  <xltc:person displayName="Scheyla Cristina de Souza Belmiro do Amaral" id="{09D99EED-F3AF-3E1C-22D0-DDDDDCD060FC}"/>
</xltc:personList>
</file>

<file path=xl/theme/theme1.xml><?xml version="1.0" encoding="utf-8"?>
<a:theme xmlns:a="http://schemas.openxmlformats.org/drawingml/2006/main" name="Escritório">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Escritório">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07209e74c0b74e14" /><Relationship Type="http://schemas.openxmlformats.org/officeDocument/2006/relationships/vmlDrawing" Target="/xl/drawings/vmldrawing.vml" Id="R6365a9ba31ba4c81" /></Relationships>
</file>

<file path=xl/worksheets/sheet1.xml><?xml version="1.0" encoding="utf-8"?>
<x:worksheet xmlns:x="http://schemas.openxmlformats.org/spreadsheetml/2006/main">
  <x:sheetViews>
    <x:sheetView showGridLines="0" workbookViewId="0"/>
  </x:sheetViews>
  <x:sheetFormatPr defaultColWidth="9.140625" defaultRowHeight="24"/>
  <x:cols>
    <x:col min="1" max="1" width="32.140625" style="40" customWidth="1"/>
    <x:col min="2" max="2" width="19.28515625" style="40" customWidth="1"/>
    <x:col min="3" max="4" width="22.28515625" style="40" customWidth="1"/>
    <x:col min="5" max="5" width="18.5703125" style="40" customWidth="1"/>
    <x:col min="6" max="6" width="17.7109375" style="40" customWidth="1"/>
    <x:col min="7" max="7" width="15.85546875" style="40" customWidth="1"/>
    <x:col min="8" max="16384" width="9.140625" style="40" customWidth="0"/>
  </x:cols>
  <x:sheetData>
    <x:row r="1" ht="24" customHeight="1">
      <x:c r="A1" s="230" t="s">
        <x:v>0</x:v>
      </x:c>
      <x:c r="B1" s="230"/>
      <x:c r="C1" s="230"/>
      <x:c r="D1" s="230"/>
      <x:c r="E1" s="230"/>
      <x:c r="F1" s="230"/>
      <x:c r="G1" s="230"/>
      <x:c r="H1" s="230"/>
    </x:row>
    <x:row r="2" ht="24" customHeight="1">
      <x:c r="A2" s="230" t="s">
        <x:v>1</x:v>
      </x:c>
      <x:c r="B2" s="230"/>
      <x:c r="C2" s="230"/>
      <x:c r="D2" s="230"/>
      <x:c r="E2" s="230"/>
      <x:c r="F2" s="230"/>
      <x:c r="G2" s="230"/>
      <x:c r="H2" s="230"/>
    </x:row>
    <x:row r="3" ht="177" customHeight="1">
      <x:c r="A3" s="238" t="s">
        <x:v>2</x:v>
      </x:c>
      <x:c r="B3" s="238"/>
      <x:c r="C3" s="238"/>
      <x:c r="D3" s="238"/>
      <x:c r="E3" s="238"/>
      <x:c r="F3" s="238"/>
      <x:c r="G3" s="238"/>
      <x:c r="H3" s="238"/>
    </x:row>
    <x:row r="4" ht="24" customHeight="1">
      <x:c r="A4" s="125"/>
      <x:c r="B4" s="125"/>
      <x:c r="C4" s="125"/>
      <x:c r="D4" s="125"/>
      <x:c r="E4" s="125"/>
      <x:c r="F4" s="125"/>
      <x:c r="G4" s="122"/>
      <x:c r="H4" s="122"/>
    </x:row>
    <x:row r="5" ht="24" customHeight="1">
      <x:c r="A5" s="239" t="s">
        <x:v>3</x:v>
      </x:c>
      <x:c r="B5" s="239"/>
      <x:c r="C5" s="239"/>
      <x:c r="D5" s="239"/>
      <x:c r="E5" s="239"/>
      <x:c r="F5" s="239"/>
      <x:c r="G5" s="239"/>
      <x:c r="H5" s="239"/>
    </x:row>
    <x:row r="6" ht="40.5" customHeight="1">
      <x:c r="A6" s="238" t="s">
        <x:v>4</x:v>
      </x:c>
      <x:c r="B6" s="238"/>
      <x:c r="C6" s="238"/>
      <x:c r="D6" s="238"/>
      <x:c r="E6" s="238"/>
      <x:c r="F6" s="238"/>
      <x:c r="G6" s="238"/>
      <x:c r="H6" s="238"/>
    </x:row>
    <x:row r="7" ht="24" customHeight="1">
      <x:c r="A7" s="125"/>
      <x:c r="B7" s="125"/>
      <x:c r="C7" s="125"/>
      <x:c r="D7" s="125"/>
      <x:c r="E7" s="125"/>
      <x:c r="F7" s="125"/>
      <x:c r="G7" s="122"/>
      <x:c r="H7" s="122"/>
    </x:row>
    <x:row r="8" ht="24" customHeight="1">
      <x:c r="A8" s="242" t="s">
        <x:v>5</x:v>
      </x:c>
      <x:c r="B8" s="243"/>
      <x:c r="C8" s="243"/>
      <x:c r="D8" s="243"/>
      <x:c r="E8" s="243"/>
      <x:c r="F8" s="243"/>
      <x:c r="G8" s="243"/>
      <x:c r="H8" s="243"/>
    </x:row>
    <x:row r="9" ht="33.75" customHeight="1">
      <x:c r="A9" s="238" t="s">
        <x:v>6</x:v>
      </x:c>
      <x:c r="B9" s="238"/>
      <x:c r="C9" s="238"/>
      <x:c r="D9" s="238"/>
      <x:c r="E9" s="238"/>
      <x:c r="F9" s="238"/>
      <x:c r="G9" s="238"/>
      <x:c r="H9" s="238"/>
    </x:row>
    <x:row r="10" ht="24" customHeight="1"/>
    <x:row r="11" ht="24" customHeight="1">
      <x:c r="A11" s="235" t="s">
        <x:v>5</x:v>
      </x:c>
      <x:c r="B11" s="237"/>
    </x:row>
    <x:row r="12" ht="24" customHeight="1">
      <x:c r="A12" s="1" t="s">
        <x:v>7</x:v>
      </x:c>
      <x:c r="B12" s="20"/>
    </x:row>
    <x:row r="13" ht="24" customHeight="1">
      <x:c r="A13" s="2" t="s">
        <x:v>8</x:v>
      </x:c>
      <x:c r="B13" s="19"/>
    </x:row>
    <x:row r="15" ht="24" customHeight="1">
      <x:c r="A15" s="242" t="s">
        <x:v>9</x:v>
      </x:c>
      <x:c r="B15" s="243"/>
      <x:c r="C15" s="243"/>
      <x:c r="D15" s="243"/>
      <x:c r="E15" s="243"/>
      <x:c r="F15" s="243"/>
      <x:c r="G15" s="243"/>
      <x:c r="H15" s="243"/>
    </x:row>
    <x:row r="16" ht="85.5" customHeight="1">
      <x:c r="A16" s="238" t="s">
        <x:v>10</x:v>
      </x:c>
      <x:c r="B16" s="238"/>
      <x:c r="C16" s="238"/>
      <x:c r="D16" s="238"/>
      <x:c r="E16" s="238"/>
      <x:c r="F16" s="238"/>
      <x:c r="G16" s="238"/>
      <x:c r="H16" s="238"/>
    </x:row>
    <x:row r="17" ht="24" customHeight="1">
      <x:c r="A17" s="125"/>
      <x:c r="B17" s="125"/>
      <x:c r="C17" s="125"/>
      <x:c r="D17" s="125"/>
      <x:c r="E17" s="125"/>
      <x:c r="F17" s="125"/>
    </x:row>
    <x:row r="18" ht="24" customHeight="1">
      <x:c r="A18" s="232" t="s">
        <x:v>9</x:v>
      </x:c>
      <x:c r="B18" s="233"/>
      <x:c r="C18" s="233"/>
      <x:c r="D18" s="234"/>
    </x:row>
    <x:row r="19" ht="24" customHeight="1">
      <x:c r="A19" s="50" t="s">
        <x:v>11</x:v>
      </x:c>
      <x:c r="B19" s="51" t="s">
        <x:v>12</x:v>
      </x:c>
      <x:c r="C19" s="51" t="s">
        <x:v>13</x:v>
      </x:c>
      <x:c r="D19" s="52" t="s">
        <x:v>14</x:v>
      </x:c>
    </x:row>
    <x:row r="20" ht="24" customHeight="1">
      <x:c r="A20" s="4" t="s">
        <x:v>7</x:v>
      </x:c>
      <x:c r="B20" s="11" t="n">
        <x:f>B12</x:f>
        <x:v>0</x:v>
      </x:c>
      <x:c r="C20" s="126"/>
      <x:c r="D20" s="90" t="n">
        <x:f>B20*C20</x:f>
        <x:v>0</x:v>
      </x:c>
      <x:c r="E20" s="122"/>
      <x:c r="G20" s="122"/>
      <x:c r="H20" s="122"/>
    </x:row>
    <x:row r="21" ht="24" customHeight="1">
      <x:c r="A21" s="2" t="s">
        <x:v>8</x:v>
      </x:c>
      <x:c r="B21" s="13" t="n">
        <x:f>B13</x:f>
        <x:v>0</x:v>
      </x:c>
      <x:c r="C21" s="127"/>
      <x:c r="D21" s="128" t="n">
        <x:f>B21*C21</x:f>
        <x:v>0</x:v>
      </x:c>
      <x:c r="E21" s="122"/>
      <x:c r="G21" s="122"/>
      <x:c r="H21" s="122"/>
    </x:row>
    <x:row r="23" ht="24" customHeight="1">
      <x:c r="A23" s="242" t="s">
        <x:v>15</x:v>
      </x:c>
      <x:c r="B23" s="243"/>
      <x:c r="C23" s="243"/>
      <x:c r="D23" s="243"/>
      <x:c r="E23" s="243"/>
      <x:c r="F23" s="243"/>
      <x:c r="G23" s="243"/>
      <x:c r="H23" s="243"/>
    </x:row>
    <x:row r="24" ht="72" customHeight="1">
      <x:c r="A24" s="238" t="s">
        <x:v>16</x:v>
      </x:c>
      <x:c r="B24" s="238"/>
      <x:c r="C24" s="238"/>
      <x:c r="D24" s="238"/>
      <x:c r="E24" s="238"/>
      <x:c r="F24" s="238"/>
      <x:c r="G24" s="238"/>
      <x:c r="H24" s="238"/>
    </x:row>
    <x:row r="25" ht="24" customHeight="1">
      <x:c r="A25" s="122"/>
      <x:c r="B25" s="122"/>
      <x:c r="C25" s="122"/>
      <x:c r="D25" s="122"/>
      <x:c r="F25" s="122"/>
    </x:row>
    <x:row r="26" ht="24" customHeight="1">
      <x:c r="A26" s="235" t="s">
        <x:v>17</x:v>
      </x:c>
      <x:c r="B26" s="236"/>
      <x:c r="C26" s="236"/>
      <x:c r="D26" s="237"/>
    </x:row>
    <x:row r="27" ht="24" customHeight="1">
      <x:c r="A27" s="50" t="s">
        <x:v>11</x:v>
      </x:c>
      <x:c r="B27" s="51" t="s">
        <x:v>12</x:v>
      </x:c>
      <x:c r="C27" s="51" t="s">
        <x:v>13</x:v>
      </x:c>
      <x:c r="D27" s="52" t="s">
        <x:v>18</x:v>
      </x:c>
    </x:row>
    <x:row r="28" ht="24" customHeight="1">
      <x:c r="A28" s="4" t="s">
        <x:v>19</x:v>
      </x:c>
      <x:c r="B28" s="11"/>
      <x:c r="C28" s="93"/>
      <x:c r="D28" s="16" t="n">
        <x:f t="shared" ref="D28:D33" si="0">B28*C28</x:f>
        <x:v>0</x:v>
      </x:c>
    </x:row>
    <x:row r="29" ht="24" customHeight="1">
      <x:c r="A29" s="7" t="s">
        <x:v>20</x:v>
      </x:c>
      <x:c r="B29" s="12"/>
      <x:c r="C29" s="94" t="n">
        <x:f>C28</x:f>
        <x:v>0</x:v>
      </x:c>
      <x:c r="D29" s="17">
        <x:f t="shared" si="0"/>
        <x:v>0</x:v>
      </x:c>
    </x:row>
    <x:row r="30" ht="24" customHeight="1">
      <x:c r="A30" s="14" t="s">
        <x:v>21</x:v>
      </x:c>
      <x:c r="B30" s="15"/>
      <x:c r="C30" s="96" t="n">
        <x:f>C29</x:f>
        <x:v>0</x:v>
      </x:c>
      <x:c r="D30" s="18">
        <x:f t="shared" si="0"/>
        <x:v>0</x:v>
      </x:c>
    </x:row>
    <x:row r="31" ht="24" customHeight="1">
      <x:c r="A31" s="4" t="s">
        <x:v>22</x:v>
      </x:c>
      <x:c r="B31" s="11"/>
      <x:c r="C31" s="93" t="n">
        <x:f>C30</x:f>
        <x:v>0</x:v>
      </x:c>
      <x:c r="D31" s="16">
        <x:f t="shared" si="0"/>
        <x:v>0</x:v>
      </x:c>
    </x:row>
    <x:row r="32" ht="24" customHeight="1">
      <x:c r="A32" s="7" t="s">
        <x:v>23</x:v>
      </x:c>
      <x:c r="B32" s="12"/>
      <x:c r="C32" s="94" t="n">
        <x:f>C31</x:f>
        <x:v>0</x:v>
      </x:c>
      <x:c r="D32" s="17">
        <x:f t="shared" si="0"/>
        <x:v>0</x:v>
      </x:c>
    </x:row>
    <x:row r="33" ht="24" customHeight="1">
      <x:c r="A33" s="2" t="s">
        <x:v>24</x:v>
      </x:c>
      <x:c r="B33" s="13"/>
      <x:c r="C33" s="95" t="n">
        <x:f>C32</x:f>
        <x:v>0</x:v>
      </x:c>
      <x:c r="D33" s="19">
        <x:f t="shared" si="0"/>
        <x:v>0</x:v>
      </x:c>
      <x:c r="G33" s="122"/>
      <x:c r="H33" s="122"/>
    </x:row>
    <x:row r="36" ht="24" customHeight="1">
      <x:c r="A36" s="242" t="s">
        <x:v>25</x:v>
      </x:c>
      <x:c r="B36" s="243"/>
      <x:c r="C36" s="243"/>
      <x:c r="D36" s="243"/>
      <x:c r="E36" s="243"/>
      <x:c r="F36" s="243"/>
      <x:c r="G36" s="243"/>
      <x:c r="H36" s="243"/>
    </x:row>
    <x:row r="37" ht="69.75" customHeight="1">
      <x:c r="A37" s="238" t="s">
        <x:v>26</x:v>
      </x:c>
      <x:c r="B37" s="238"/>
      <x:c r="C37" s="238"/>
      <x:c r="D37" s="238"/>
      <x:c r="E37" s="238"/>
      <x:c r="F37" s="238"/>
      <x:c r="G37" s="238"/>
      <x:c r="H37" s="238"/>
    </x:row>
    <x:row r="38" ht="24" customHeight="1"/>
    <x:row r="39" ht="24" customHeight="1">
      <x:c r="A39" s="232" t="s">
        <x:v>25</x:v>
      </x:c>
      <x:c r="B39" s="233"/>
      <x:c r="C39" s="233"/>
      <x:c r="D39" s="233"/>
      <x:c r="E39" s="234"/>
    </x:row>
    <x:row r="40" ht="24" customHeight="1">
      <x:c r="A40" s="50" t="s">
        <x:v>11</x:v>
      </x:c>
      <x:c r="B40" s="51" t="s">
        <x:v>27</x:v>
      </x:c>
      <x:c r="C40" s="51" t="s">
        <x:v>28</x:v>
      </x:c>
      <x:c r="D40" s="51" t="s">
        <x:v>13</x:v>
      </x:c>
      <x:c r="E40" s="52" t="s">
        <x:v>18</x:v>
      </x:c>
    </x:row>
    <x:row r="41" ht="24" customHeight="1">
      <x:c r="A41" s="4" t="s">
        <x:v>20</x:v>
      </x:c>
      <x:c r="B41" s="11" t="n">
        <x:f>B12+D29</x:f>
        <x:v>0</x:v>
      </x:c>
      <x:c r="C41" s="97" t="n">
        <x:f>7/12</x:f>
        <x:v>0.5833333333333334</x:v>
      </x:c>
      <x:c r="D41" s="93"/>
      <x:c r="E41" s="16" t="n">
        <x:f>B41*C41*D41</x:f>
        <x:v>0</x:v>
      </x:c>
    </x:row>
    <x:row r="42" ht="24" customHeight="1">
      <x:c r="A42" s="2" t="s">
        <x:v>23</x:v>
      </x:c>
      <x:c r="B42" s="13" t="n">
        <x:f>B13+D32</x:f>
        <x:v>0</x:v>
      </x:c>
      <x:c r="C42" s="98" t="n">
        <x:f>7/12</x:f>
        <x:v>0.5833333333333334</x:v>
      </x:c>
      <x:c r="D42" s="95" t="n">
        <x:f>D41</x:f>
        <x:v>0</x:v>
      </x:c>
      <x:c r="E42" s="19" t="n">
        <x:f>B42*C42*D42</x:f>
        <x:v>0</x:v>
      </x:c>
    </x:row>
    <x:row r="43" ht="24" customHeight="1">
      <x:c r="A43" s="232" t="s">
        <x:v>29</x:v>
      </x:c>
      <x:c r="B43" s="233"/>
      <x:c r="C43" s="233"/>
      <x:c r="D43" s="233"/>
      <x:c r="E43" s="234"/>
    </x:row>
    <x:row r="44" ht="24" customHeight="1">
      <x:c r="A44" s="50" t="s">
        <x:v>11</x:v>
      </x:c>
      <x:c r="B44" s="51" t="s">
        <x:v>27</x:v>
      </x:c>
      <x:c r="C44" s="51" t="s">
        <x:v>28</x:v>
      </x:c>
      <x:c r="D44" s="51" t="s">
        <x:v>13</x:v>
      </x:c>
      <x:c r="E44" s="52" t="s">
        <x:v>18</x:v>
      </x:c>
    </x:row>
    <x:row r="45" ht="24" customHeight="1">
      <x:c r="A45" s="4" t="s">
        <x:v>20</x:v>
      </x:c>
      <x:c r="B45" s="11" t="n">
        <x:f>B12+D29</x:f>
        <x:v>0</x:v>
      </x:c>
      <x:c r="C45" s="97" t="n">
        <x:f>1/12</x:f>
        <x:v>0.08333333333333333</x:v>
      </x:c>
      <x:c r="D45" s="93" t="n">
        <x:f>1+D41</x:f>
        <x:v>1</x:v>
      </x:c>
      <x:c r="E45" s="16" t="n">
        <x:f>B45*C45*D45</x:f>
        <x:v>0</x:v>
      </x:c>
    </x:row>
    <x:row r="46" ht="24" customHeight="1">
      <x:c r="A46" s="2" t="s">
        <x:v>23</x:v>
      </x:c>
      <x:c r="B46" s="13" t="n">
        <x:f>B13+D32</x:f>
        <x:v>0</x:v>
      </x:c>
      <x:c r="C46" s="98" t="n">
        <x:f>1/12</x:f>
        <x:v>0.08333333333333333</x:v>
      </x:c>
      <x:c r="D46" s="95" t="n">
        <x:f>1+D42</x:f>
        <x:v>1</x:v>
      </x:c>
      <x:c r="E46" s="19" t="n">
        <x:f>B46*C46*D46</x:f>
        <x:v>0</x:v>
      </x:c>
    </x:row>
    <x:row r="47" ht="33.75" customHeight="1"/>
    <x:row r="48" ht="24" customHeight="1">
      <x:c r="A48" s="235" t="s">
        <x:v>30</x:v>
      </x:c>
      <x:c r="B48" s="236"/>
      <x:c r="C48" s="236"/>
      <x:c r="D48" s="237"/>
    </x:row>
    <x:row r="49" ht="30.75" customHeight="1">
      <x:c r="A49" s="50" t="s">
        <x:v>11</x:v>
      </x:c>
      <x:c r="B49" s="51" t="s">
        <x:v>31</x:v>
      </x:c>
      <x:c r="C49" s="22" t="s">
        <x:v>32</x:v>
      </x:c>
      <x:c r="D49" s="52" t="s">
        <x:v>18</x:v>
      </x:c>
    </x:row>
    <x:row r="50" ht="24" customHeight="1">
      <x:c r="A50" s="4" t="s">
        <x:v>20</x:v>
      </x:c>
      <x:c r="B50" s="11" t="n">
        <x:f>E41</x:f>
        <x:v>0</x:v>
      </x:c>
      <x:c r="C50" s="11" t="n">
        <x:f>E45</x:f>
        <x:v>0</x:v>
      </x:c>
      <x:c r="D50" s="16" t="n">
        <x:f>SUM(B50:C50)</x:f>
        <x:v>0</x:v>
      </x:c>
    </x:row>
    <x:row r="51" ht="24" customHeight="1">
      <x:c r="A51" s="2" t="s">
        <x:v>23</x:v>
      </x:c>
      <x:c r="B51" s="13" t="n">
        <x:f>E42</x:f>
        <x:v>0</x:v>
      </x:c>
      <x:c r="C51" s="13" t="n">
        <x:f>E46</x:f>
        <x:v>0</x:v>
      </x:c>
      <x:c r="D51" s="19" t="n">
        <x:f>SUM(B51:C51)</x:f>
        <x:v>0</x:v>
      </x:c>
      <x:c r="G51" s="122"/>
      <x:c r="H51" s="122"/>
    </x:row>
    <x:row r="53" ht="24" customHeight="1">
      <x:c r="A53" s="231" t="s">
        <x:v>33</x:v>
      </x:c>
      <x:c r="B53" s="231"/>
      <x:c r="C53" s="231"/>
      <x:c r="D53" s="231"/>
      <x:c r="E53" s="122"/>
      <x:c r="F53" s="122"/>
    </x:row>
    <x:row r="54" ht="48" customHeight="1">
      <x:c r="A54" s="238" t="s">
        <x:v>34</x:v>
      </x:c>
      <x:c r="B54" s="238"/>
      <x:c r="C54" s="238"/>
      <x:c r="D54" s="238"/>
      <x:c r="E54" s="238"/>
      <x:c r="F54" s="238"/>
    </x:row>
    <x:row r="55" ht="24" customHeight="1"/>
    <x:row r="56" ht="24" customHeight="1">
      <x:c r="A56" s="235" t="s">
        <x:v>33</x:v>
      </x:c>
      <x:c r="B56" s="236"/>
      <x:c r="C56" s="236"/>
      <x:c r="D56" s="237"/>
    </x:row>
    <x:row r="57" ht="24" customHeight="1">
      <x:c r="A57" s="50" t="s">
        <x:v>11</x:v>
      </x:c>
      <x:c r="B57" s="51" t="s">
        <x:v>12</x:v>
      </x:c>
      <x:c r="C57" s="51" t="s">
        <x:v>13</x:v>
      </x:c>
      <x:c r="D57" s="52" t="s">
        <x:v>18</x:v>
      </x:c>
    </x:row>
    <x:row r="58" ht="24" customHeight="1">
      <x:c r="A58" s="4" t="s">
        <x:v>19</x:v>
      </x:c>
      <x:c r="B58" s="5"/>
      <x:c r="C58" s="5"/>
      <x:c r="D58" s="6"/>
    </x:row>
    <x:row r="59" ht="24" customHeight="1">
      <x:c r="A59" s="7" t="s">
        <x:v>20</x:v>
      </x:c>
      <x:c r="B59" s="8"/>
      <x:c r="C59" s="8"/>
      <x:c r="D59" s="9"/>
    </x:row>
    <x:row r="60" ht="24" customHeight="1">
      <x:c r="A60" s="2" t="s">
        <x:v>35</x:v>
      </x:c>
      <x:c r="B60" s="10"/>
      <x:c r="C60" s="10"/>
      <x:c r="D60" s="3"/>
    </x:row>
    <x:row r="61" ht="24" customHeight="1">
      <x:c r="A61" s="4" t="s">
        <x:v>22</x:v>
      </x:c>
      <x:c r="B61" s="5"/>
      <x:c r="C61" s="5"/>
      <x:c r="D61" s="6"/>
    </x:row>
    <x:row r="62" ht="24" customHeight="1">
      <x:c r="A62" s="7" t="s">
        <x:v>23</x:v>
      </x:c>
      <x:c r="B62" s="8"/>
      <x:c r="C62" s="8"/>
      <x:c r="D62" s="9"/>
    </x:row>
    <x:row r="63" ht="24" customHeight="1">
      <x:c r="A63" s="2" t="s">
        <x:v>24</x:v>
      </x:c>
      <x:c r="B63" s="10"/>
      <x:c r="C63" s="10"/>
      <x:c r="D63" s="3"/>
      <x:c r="H63" s="122"/>
    </x:row>
    <x:row r="65" ht="24" customHeight="1">
      <x:c r="A65" s="239" t="s">
        <x:v>3</x:v>
      </x:c>
      <x:c r="B65" s="239"/>
      <x:c r="C65" s="239"/>
      <x:c r="D65" s="239"/>
      <x:c r="E65" s="239"/>
      <x:c r="F65" s="239"/>
      <x:c r="G65" s="239"/>
      <x:c r="H65" s="239"/>
    </x:row>
    <x:row r="66" ht="42" customHeight="1">
      <x:c r="A66" s="240" t="s">
        <x:v>36</x:v>
      </x:c>
      <x:c r="B66" s="240"/>
      <x:c r="C66" s="240"/>
      <x:c r="D66" s="240"/>
      <x:c r="E66" s="240"/>
      <x:c r="F66" s="240"/>
      <x:c r="G66" s="240"/>
      <x:c r="H66" s="240"/>
    </x:row>
    <x:row r="67" ht="30.75" customHeight="1"/>
    <x:row r="68" ht="24" customHeight="1">
      <x:c r="A68" s="232" t="s">
        <x:v>3</x:v>
      </x:c>
      <x:c r="B68" s="233"/>
      <x:c r="C68" s="233"/>
      <x:c r="D68" s="233"/>
      <x:c r="E68" s="233"/>
      <x:c r="F68" s="233"/>
      <x:c r="G68" s="234"/>
    </x:row>
    <x:row r="69" ht="48">
      <x:c r="A69" s="47" t="s">
        <x:v>11</x:v>
      </x:c>
      <x:c r="B69" s="48" t="s">
        <x:v>37</x:v>
      </x:c>
      <x:c r="C69" s="76" t="s">
        <x:v>38</x:v>
      </x:c>
      <x:c r="D69" s="76" t="s">
        <x:v>39</x:v>
      </x:c>
      <x:c r="E69" s="48" t="s">
        <x:v>31</x:v>
      </x:c>
      <x:c r="F69" s="48" t="s">
        <x:v>40</x:v>
      </x:c>
      <x:c r="G69" s="49" t="s">
        <x:v>41</x:v>
      </x:c>
    </x:row>
    <x:row r="70" ht="24" customHeight="1">
      <x:c r="A70" s="4" t="s">
        <x:v>19</x:v>
      </x:c>
      <x:c r="B70" s="11" t="n">
        <x:f>B12</x:f>
        <x:v>0</x:v>
      </x:c>
      <x:c r="C70" s="11" t="n">
        <x:f>D20</x:f>
        <x:v>0</x:v>
      </x:c>
      <x:c r="D70" s="11" t="n">
        <x:f t="shared" ref="D70:D75" si="1">D28</x:f>
        <x:v>0</x:v>
      </x:c>
      <x:c r="E70" s="5"/>
      <x:c r="F70" s="112" t="n">
        <x:f t="shared" ref="F70:F75" si="2">D58</x:f>
        <x:v>0</x:v>
      </x:c>
      <x:c r="G70" s="16" t="n">
        <x:f>SUM(B70:F70)</x:f>
        <x:v>0</x:v>
      </x:c>
    </x:row>
    <x:row r="71" ht="24" customHeight="1">
      <x:c r="A71" s="7" t="s">
        <x:v>20</x:v>
      </x:c>
      <x:c r="B71" s="12" t="n">
        <x:f>B12</x:f>
        <x:v>0</x:v>
      </x:c>
      <x:c r="C71" s="12" t="n">
        <x:f>D20</x:f>
        <x:v>0</x:v>
      </x:c>
      <x:c r="D71" s="12">
        <x:f t="shared" si="1"/>
        <x:v>0</x:v>
      </x:c>
      <x:c r="E71" s="12" t="n">
        <x:f>D50</x:f>
        <x:v>0</x:v>
      </x:c>
      <x:c r="F71" s="113">
        <x:f t="shared" si="2"/>
        <x:v>0</x:v>
      </x:c>
      <x:c r="G71" s="17" t="n">
        <x:f t="shared" ref="G71:G75" si="3">SUM(B71:F71)</x:f>
        <x:v>0</x:v>
      </x:c>
    </x:row>
    <x:row r="72" ht="24" customHeight="1">
      <x:c r="A72" s="14" t="s">
        <x:v>35</x:v>
      </x:c>
      <x:c r="B72" s="15" t="n">
        <x:f>B12</x:f>
        <x:v>0</x:v>
      </x:c>
      <x:c r="C72" s="15" t="n">
        <x:f>D20</x:f>
        <x:v>0</x:v>
      </x:c>
      <x:c r="D72" s="15">
        <x:f t="shared" si="1"/>
        <x:v>0</x:v>
      </x:c>
      <x:c r="E72" s="105"/>
      <x:c r="F72" s="115">
        <x:f t="shared" si="2"/>
        <x:v>0</x:v>
      </x:c>
      <x:c r="G72" s="18">
        <x:f t="shared" si="3"/>
        <x:v>0</x:v>
      </x:c>
    </x:row>
    <x:row r="73" ht="24" customHeight="1">
      <x:c r="A73" s="4" t="s">
        <x:v>22</x:v>
      </x:c>
      <x:c r="B73" s="11" t="n">
        <x:f>B13</x:f>
        <x:v>0</x:v>
      </x:c>
      <x:c r="C73" s="11" t="n">
        <x:f>D21</x:f>
        <x:v>0</x:v>
      </x:c>
      <x:c r="D73" s="11">
        <x:f t="shared" si="1"/>
        <x:v>0</x:v>
      </x:c>
      <x:c r="E73" s="5"/>
      <x:c r="F73" s="112">
        <x:f t="shared" si="2"/>
        <x:v>0</x:v>
      </x:c>
      <x:c r="G73" s="16">
        <x:f t="shared" si="3"/>
        <x:v>0</x:v>
      </x:c>
    </x:row>
    <x:row r="74" ht="24" customHeight="1">
      <x:c r="A74" s="7" t="s">
        <x:v>23</x:v>
      </x:c>
      <x:c r="B74" s="12" t="n">
        <x:f>B13</x:f>
        <x:v>0</x:v>
      </x:c>
      <x:c r="C74" s="12" t="n">
        <x:f>D21</x:f>
        <x:v>0</x:v>
      </x:c>
      <x:c r="D74" s="12">
        <x:f t="shared" si="1"/>
        <x:v>0</x:v>
      </x:c>
      <x:c r="E74" s="12" t="n">
        <x:f>D51</x:f>
        <x:v>0</x:v>
      </x:c>
      <x:c r="F74" s="113">
        <x:f t="shared" si="2"/>
        <x:v>0</x:v>
      </x:c>
      <x:c r="G74" s="17">
        <x:f t="shared" si="3"/>
        <x:v>0</x:v>
      </x:c>
    </x:row>
    <x:row r="75" ht="24" customHeight="1">
      <x:c r="A75" s="2" t="s">
        <x:v>24</x:v>
      </x:c>
      <x:c r="B75" s="13" t="n">
        <x:f>B13</x:f>
        <x:v>0</x:v>
      </x:c>
      <x:c r="C75" s="13" t="n">
        <x:f>D21</x:f>
        <x:v>0</x:v>
      </x:c>
      <x:c r="D75" s="13">
        <x:f t="shared" si="1"/>
        <x:v>0</x:v>
      </x:c>
      <x:c r="E75" s="10"/>
      <x:c r="F75" s="114">
        <x:f t="shared" si="2"/>
        <x:v>0</x:v>
      </x:c>
      <x:c r="G75" s="19">
        <x:f t="shared" si="3"/>
        <x:v>0</x:v>
      </x:c>
      <x:c r="H75" s="122"/>
    </x:row>
    <x:row r="77" ht="24" customHeight="1">
      <x:c r="A77" s="239" t="s">
        <x:v>42</x:v>
      </x:c>
      <x:c r="B77" s="239"/>
      <x:c r="C77" s="239"/>
      <x:c r="D77" s="239"/>
      <x:c r="E77" s="239"/>
      <x:c r="F77" s="239"/>
      <x:c r="G77" s="239"/>
      <x:c r="H77" s="239"/>
    </x:row>
    <x:row r="79" ht="24" customHeight="1">
      <x:c r="A79" s="242" t="s">
        <x:v>43</x:v>
      </x:c>
      <x:c r="B79" s="243"/>
      <x:c r="C79" s="243"/>
      <x:c r="D79" s="243"/>
      <x:c r="E79" s="243"/>
      <x:c r="F79" s="243"/>
      <x:c r="G79" s="243"/>
      <x:c r="H79" s="243"/>
    </x:row>
    <x:row r="80" ht="16.5"/>
    <x:row r="81" ht="31.5" customHeight="1">
      <x:c r="A81" s="244" t="s">
        <x:v>44</x:v>
      </x:c>
      <x:c r="B81" s="236"/>
      <x:c r="C81" s="236"/>
      <x:c r="D81" s="237"/>
      <x:c r="E81" s="129"/>
    </x:row>
    <x:row r="82" ht="32.25">
      <x:c r="A82" s="23" t="s">
        <x:v>11</x:v>
      </x:c>
      <x:c r="B82" s="24" t="s">
        <x:v>12</x:v>
      </x:c>
      <x:c r="C82" s="26" t="s">
        <x:v>45</x:v>
      </x:c>
      <x:c r="D82" s="25" t="s">
        <x:v>18</x:v>
      </x:c>
    </x:row>
    <x:row r="83" ht="24" customHeight="1">
      <x:c r="A83" s="4" t="s">
        <x:v>19</x:v>
      </x:c>
      <x:c r="B83" s="11" t="n">
        <x:f t="shared" ref="B83:B88" si="4">G70</x:f>
        <x:v>0</x:v>
      </x:c>
      <x:c r="C83" s="101" t="n">
        <x:f>1/12</x:f>
        <x:v>0.08333333333333333</x:v>
      </x:c>
      <x:c r="D83" s="16" t="n">
        <x:f>B83*C83</x:f>
        <x:v>0</x:v>
      </x:c>
    </x:row>
    <x:row r="84" ht="24" customHeight="1">
      <x:c r="A84" s="7" t="s">
        <x:v>20</x:v>
      </x:c>
      <x:c r="B84" s="12">
        <x:f t="shared" si="4"/>
        <x:v>0</x:v>
      </x:c>
      <x:c r="C84" s="99" t="n">
        <x:f t="shared" ref="C84:C88" si="5">1/12</x:f>
        <x:v>0.08333333333333333</x:v>
      </x:c>
      <x:c r="D84" s="17" t="n">
        <x:f t="shared" ref="D84:D88" si="6">B84*C84</x:f>
        <x:v>0</x:v>
      </x:c>
    </x:row>
    <x:row r="85" ht="24" customHeight="1">
      <x:c r="A85" s="14" t="s">
        <x:v>35</x:v>
      </x:c>
      <x:c r="B85" s="15">
        <x:f t="shared" si="4"/>
        <x:v>0</x:v>
      </x:c>
      <x:c r="C85" s="104">
        <x:f t="shared" si="5"/>
        <x:v>8.3333333333333329E-2</x:v>
      </x:c>
      <x:c r="D85" s="18">
        <x:f t="shared" si="6"/>
        <x:v>0</x:v>
      </x:c>
    </x:row>
    <x:row r="86" ht="24" customHeight="1">
      <x:c r="A86" s="4" t="s">
        <x:v>22</x:v>
      </x:c>
      <x:c r="B86" s="11">
        <x:f t="shared" si="4"/>
        <x:v>0</x:v>
      </x:c>
      <x:c r="C86" s="101">
        <x:f t="shared" si="5"/>
        <x:v>8.3333333333333329E-2</x:v>
      </x:c>
      <x:c r="D86" s="16">
        <x:f t="shared" si="6"/>
        <x:v>0</x:v>
      </x:c>
    </x:row>
    <x:row r="87" ht="24" customHeight="1">
      <x:c r="A87" s="7" t="s">
        <x:v>23</x:v>
      </x:c>
      <x:c r="B87" s="12">
        <x:f t="shared" si="4"/>
        <x:v>0</x:v>
      </x:c>
      <x:c r="C87" s="99">
        <x:f t="shared" si="5"/>
        <x:v>8.3333333333333329E-2</x:v>
      </x:c>
      <x:c r="D87" s="17">
        <x:f t="shared" si="6"/>
        <x:v>0</x:v>
      </x:c>
    </x:row>
    <x:row r="88" ht="24" customHeight="1">
      <x:c r="A88" s="2" t="s">
        <x:v>24</x:v>
      </x:c>
      <x:c r="B88" s="13">
        <x:f t="shared" si="4"/>
        <x:v>0</x:v>
      </x:c>
      <x:c r="C88" s="100">
        <x:f t="shared" si="5"/>
        <x:v>8.3333333333333329E-2</x:v>
      </x:c>
      <x:c r="D88" s="19">
        <x:f t="shared" si="6"/>
        <x:v>0</x:v>
      </x:c>
    </x:row>
    <x:row r="89" ht="16.5"/>
    <x:row r="90" ht="36.75" customHeight="1">
      <x:c r="A90" s="244" t="s">
        <x:v>46</x:v>
      </x:c>
      <x:c r="B90" s="236"/>
      <x:c r="C90" s="236"/>
      <x:c r="D90" s="237"/>
    </x:row>
    <x:row r="91" ht="30.75" customHeight="1">
      <x:c r="A91" s="23" t="s">
        <x:v>11</x:v>
      </x:c>
      <x:c r="B91" s="24" t="s">
        <x:v>12</x:v>
      </x:c>
      <x:c r="C91" s="26" t="s">
        <x:v>45</x:v>
      </x:c>
      <x:c r="D91" s="25" t="s">
        <x:v>18</x:v>
      </x:c>
    </x:row>
    <x:row r="92" ht="24" customHeight="1">
      <x:c r="A92" s="4" t="s">
        <x:v>19</x:v>
      </x:c>
      <x:c r="B92" s="11" t="n">
        <x:f t="shared" ref="B92:B97" si="7">G70</x:f>
        <x:v>0</x:v>
      </x:c>
      <x:c r="C92" s="101" t="n">
        <x:f>1/12</x:f>
        <x:v>0.08333333333333333</x:v>
      </x:c>
      <x:c r="D92" s="16" t="n">
        <x:f>B92*C92</x:f>
        <x:v>0</x:v>
      </x:c>
    </x:row>
    <x:row r="93" ht="24" customHeight="1">
      <x:c r="A93" s="7" t="s">
        <x:v>20</x:v>
      </x:c>
      <x:c r="B93" s="12">
        <x:f t="shared" si="7"/>
        <x:v>0</x:v>
      </x:c>
      <x:c r="C93" s="99" t="n">
        <x:f t="shared" ref="C93:C97" si="8">1/12</x:f>
        <x:v>0.08333333333333333</x:v>
      </x:c>
      <x:c r="D93" s="17" t="n">
        <x:f t="shared" ref="D93:D97" si="9">B93*C93</x:f>
        <x:v>0</x:v>
      </x:c>
    </x:row>
    <x:row r="94" ht="24" customHeight="1">
      <x:c r="A94" s="14" t="s">
        <x:v>35</x:v>
      </x:c>
      <x:c r="B94" s="15">
        <x:f t="shared" si="7"/>
        <x:v>0</x:v>
      </x:c>
      <x:c r="C94" s="104">
        <x:f t="shared" si="8"/>
        <x:v>8.3333333333333329E-2</x:v>
      </x:c>
      <x:c r="D94" s="18">
        <x:f t="shared" si="9"/>
        <x:v>0</x:v>
      </x:c>
    </x:row>
    <x:row r="95" ht="24" customHeight="1">
      <x:c r="A95" s="4" t="s">
        <x:v>22</x:v>
      </x:c>
      <x:c r="B95" s="11">
        <x:f t="shared" si="7"/>
        <x:v>0</x:v>
      </x:c>
      <x:c r="C95" s="101">
        <x:f t="shared" si="8"/>
        <x:v>8.3333333333333329E-2</x:v>
      </x:c>
      <x:c r="D95" s="16">
        <x:f t="shared" si="9"/>
        <x:v>0</x:v>
      </x:c>
    </x:row>
    <x:row r="96" ht="24" customHeight="1">
      <x:c r="A96" s="7" t="s">
        <x:v>23</x:v>
      </x:c>
      <x:c r="B96" s="12">
        <x:f t="shared" si="7"/>
        <x:v>0</x:v>
      </x:c>
      <x:c r="C96" s="99">
        <x:f t="shared" si="8"/>
        <x:v>8.3333333333333329E-2</x:v>
      </x:c>
      <x:c r="D96" s="17">
        <x:f t="shared" si="9"/>
        <x:v>0</x:v>
      </x:c>
    </x:row>
    <x:row r="97" ht="24" customHeight="1">
      <x:c r="A97" s="2" t="s">
        <x:v>24</x:v>
      </x:c>
      <x:c r="B97" s="13">
        <x:f t="shared" si="7"/>
        <x:v>0</x:v>
      </x:c>
      <x:c r="C97" s="100">
        <x:f t="shared" si="8"/>
        <x:v>8.3333333333333329E-2</x:v>
      </x:c>
      <x:c r="D97" s="19">
        <x:f t="shared" si="9"/>
        <x:v>0</x:v>
      </x:c>
    </x:row>
    <x:row r="98" ht="38.25" customHeight="1"/>
    <x:row r="99" ht="24" customHeight="1">
      <x:c r="A99" s="251" t="s">
        <x:v>47</x:v>
      </x:c>
      <x:c r="B99" s="252"/>
      <x:c r="C99" s="252"/>
      <x:c r="D99" s="252"/>
      <x:c r="E99" s="253"/>
    </x:row>
    <x:row r="100" ht="30" customHeight="1">
      <x:c r="A100" s="23" t="s">
        <x:v>11</x:v>
      </x:c>
      <x:c r="B100" s="24" t="s">
        <x:v>12</x:v>
      </x:c>
      <x:c r="C100" s="26" t="s">
        <x:v>48</x:v>
      </x:c>
      <x:c r="D100" s="26" t="s">
        <x:v>45</x:v>
      </x:c>
      <x:c r="E100" s="25" t="s">
        <x:v>18</x:v>
      </x:c>
    </x:row>
    <x:row r="101" ht="24" customHeight="1">
      <x:c r="A101" s="4" t="s">
        <x:v>19</x:v>
      </x:c>
      <x:c r="B101" s="11" t="n">
        <x:f t="shared" ref="B101:B106" si="10">G70</x:f>
        <x:v>0</x:v>
      </x:c>
      <x:c r="C101" s="97" t="n">
        <x:f>1/3</x:f>
        <x:v>0.3333333333333333</x:v>
      </x:c>
      <x:c r="D101" s="101" t="n">
        <x:f>1/12</x:f>
        <x:v>0.08333333333333333</x:v>
      </x:c>
      <x:c r="E101" s="16" t="n">
        <x:f t="shared" ref="E101:E106" si="11">B101*C101*D101</x:f>
        <x:v>0</x:v>
      </x:c>
    </x:row>
    <x:row r="102" ht="24" customHeight="1">
      <x:c r="A102" s="7" t="s">
        <x:v>20</x:v>
      </x:c>
      <x:c r="B102" s="12">
        <x:f t="shared" si="10"/>
        <x:v>0</x:v>
      </x:c>
      <x:c r="C102" s="102" t="n">
        <x:f t="shared" ref="C102:C106" si="12">1/3</x:f>
        <x:v>0.3333333333333333</x:v>
      </x:c>
      <x:c r="D102" s="99" t="n">
        <x:f t="shared" ref="D102:D106" si="13">1/12</x:f>
        <x:v>0.08333333333333333</x:v>
      </x:c>
      <x:c r="E102" s="17">
        <x:f t="shared" si="11"/>
        <x:v>0</x:v>
      </x:c>
    </x:row>
    <x:row r="103" ht="24" customHeight="1">
      <x:c r="A103" s="14" t="s">
        <x:v>35</x:v>
      </x:c>
      <x:c r="B103" s="15">
        <x:f t="shared" si="10"/>
        <x:v>0</x:v>
      </x:c>
      <x:c r="C103" s="103">
        <x:f t="shared" si="12"/>
        <x:v>0.33333333333333331</x:v>
      </x:c>
      <x:c r="D103" s="104">
        <x:f t="shared" si="13"/>
        <x:v>8.3333333333333329E-2</x:v>
      </x:c>
      <x:c r="E103" s="18">
        <x:f t="shared" si="11"/>
        <x:v>0</x:v>
      </x:c>
    </x:row>
    <x:row r="104" ht="24" customHeight="1">
      <x:c r="A104" s="4" t="s">
        <x:v>22</x:v>
      </x:c>
      <x:c r="B104" s="11">
        <x:f t="shared" si="10"/>
        <x:v>0</x:v>
      </x:c>
      <x:c r="C104" s="97">
        <x:f t="shared" si="12"/>
        <x:v>0.33333333333333331</x:v>
      </x:c>
      <x:c r="D104" s="101">
        <x:f t="shared" si="13"/>
        <x:v>8.3333333333333329E-2</x:v>
      </x:c>
      <x:c r="E104" s="16">
        <x:f t="shared" si="11"/>
        <x:v>0</x:v>
      </x:c>
    </x:row>
    <x:row r="105" ht="24" customHeight="1">
      <x:c r="A105" s="7" t="s">
        <x:v>23</x:v>
      </x:c>
      <x:c r="B105" s="12">
        <x:f t="shared" si="10"/>
        <x:v>0</x:v>
      </x:c>
      <x:c r="C105" s="102">
        <x:f t="shared" si="12"/>
        <x:v>0.33333333333333331</x:v>
      </x:c>
      <x:c r="D105" s="99">
        <x:f t="shared" si="13"/>
        <x:v>8.3333333333333329E-2</x:v>
      </x:c>
      <x:c r="E105" s="17">
        <x:f t="shared" si="11"/>
        <x:v>0</x:v>
      </x:c>
    </x:row>
    <x:row r="106" ht="24" customHeight="1">
      <x:c r="A106" s="2" t="s">
        <x:v>24</x:v>
      </x:c>
      <x:c r="B106" s="13">
        <x:f t="shared" si="10"/>
        <x:v>0</x:v>
      </x:c>
      <x:c r="C106" s="98">
        <x:f t="shared" si="12"/>
        <x:v>0.33333333333333331</x:v>
      </x:c>
      <x:c r="D106" s="100">
        <x:f t="shared" si="13"/>
        <x:v>8.3333333333333329E-2</x:v>
      </x:c>
      <x:c r="E106" s="19">
        <x:f t="shared" si="11"/>
        <x:v>0</x:v>
      </x:c>
    </x:row>
    <x:row r="107" ht="24" customHeight="1"/>
    <x:row r="108" ht="24" customHeight="1">
      <x:c r="A108" s="232" t="s">
        <x:v>43</x:v>
      </x:c>
      <x:c r="B108" s="233"/>
      <x:c r="C108" s="233"/>
      <x:c r="D108" s="233"/>
      <x:c r="E108" s="234"/>
    </x:row>
    <x:row r="109" ht="24" customHeight="1">
      <x:c r="A109" s="23" t="s">
        <x:v>11</x:v>
      </x:c>
      <x:c r="B109" s="24" t="s">
        <x:v>49</x:v>
      </x:c>
      <x:c r="C109" s="24" t="s">
        <x:v>50</x:v>
      </x:c>
      <x:c r="D109" s="24" t="s">
        <x:v>51</x:v>
      </x:c>
      <x:c r="E109" s="25" t="s">
        <x:v>41</x:v>
      </x:c>
    </x:row>
    <x:row r="110" ht="24" customHeight="1">
      <x:c r="A110" s="4" t="s">
        <x:v>19</x:v>
      </x:c>
      <x:c r="B110" s="11" t="n">
        <x:f t="shared" ref="B110:B115" si="14">D83</x:f>
        <x:v>0</x:v>
      </x:c>
      <x:c r="C110" s="11" t="n">
        <x:f t="shared" ref="C110:C115" si="15">D92</x:f>
        <x:v>0</x:v>
      </x:c>
      <x:c r="D110" s="11" t="n">
        <x:f t="shared" ref="D110:D115" si="16">E101</x:f>
        <x:v>0</x:v>
      </x:c>
      <x:c r="E110" s="16" t="n">
        <x:f t="shared" ref="E110:E115" si="17">SUM(B110:D110)</x:f>
        <x:v>0</x:v>
      </x:c>
    </x:row>
    <x:row r="111" ht="24" customHeight="1">
      <x:c r="A111" s="7" t="s">
        <x:v>20</x:v>
      </x:c>
      <x:c r="B111" s="12">
        <x:f t="shared" si="14"/>
        <x:v>0</x:v>
      </x:c>
      <x:c r="C111" s="12">
        <x:f t="shared" si="15"/>
        <x:v>0</x:v>
      </x:c>
      <x:c r="D111" s="12">
        <x:f t="shared" si="16"/>
        <x:v>0</x:v>
      </x:c>
      <x:c r="E111" s="17">
        <x:f t="shared" si="17"/>
        <x:v>0</x:v>
      </x:c>
    </x:row>
    <x:row r="112" ht="24" customHeight="1">
      <x:c r="A112" s="14" t="s">
        <x:v>35</x:v>
      </x:c>
      <x:c r="B112" s="15">
        <x:f t="shared" si="14"/>
        <x:v>0</x:v>
      </x:c>
      <x:c r="C112" s="15">
        <x:f t="shared" si="15"/>
        <x:v>0</x:v>
      </x:c>
      <x:c r="D112" s="15">
        <x:f t="shared" si="16"/>
        <x:v>0</x:v>
      </x:c>
      <x:c r="E112" s="18">
        <x:f t="shared" si="17"/>
        <x:v>0</x:v>
      </x:c>
    </x:row>
    <x:row r="113" ht="24" customHeight="1">
      <x:c r="A113" s="4" t="s">
        <x:v>22</x:v>
      </x:c>
      <x:c r="B113" s="11">
        <x:f t="shared" si="14"/>
        <x:v>0</x:v>
      </x:c>
      <x:c r="C113" s="11">
        <x:f t="shared" si="15"/>
        <x:v>0</x:v>
      </x:c>
      <x:c r="D113" s="11">
        <x:f t="shared" si="16"/>
        <x:v>0</x:v>
      </x:c>
      <x:c r="E113" s="16">
        <x:f t="shared" si="17"/>
        <x:v>0</x:v>
      </x:c>
    </x:row>
    <x:row r="114" ht="24" customHeight="1">
      <x:c r="A114" s="7" t="s">
        <x:v>23</x:v>
      </x:c>
      <x:c r="B114" s="12">
        <x:f t="shared" si="14"/>
        <x:v>0</x:v>
      </x:c>
      <x:c r="C114" s="12">
        <x:f t="shared" si="15"/>
        <x:v>0</x:v>
      </x:c>
      <x:c r="D114" s="12">
        <x:f t="shared" si="16"/>
        <x:v>0</x:v>
      </x:c>
      <x:c r="E114" s="17">
        <x:f t="shared" si="17"/>
        <x:v>0</x:v>
      </x:c>
    </x:row>
    <x:row r="115" ht="24" customHeight="1">
      <x:c r="A115" s="2" t="s">
        <x:v>24</x:v>
      </x:c>
      <x:c r="B115" s="13">
        <x:f t="shared" si="14"/>
        <x:v>0</x:v>
      </x:c>
      <x:c r="C115" s="13">
        <x:f t="shared" si="15"/>
        <x:v>0</x:v>
      </x:c>
      <x:c r="D115" s="13">
        <x:f t="shared" si="16"/>
        <x:v>0</x:v>
      </x:c>
      <x:c r="E115" s="19">
        <x:f t="shared" si="17"/>
        <x:v>0</x:v>
      </x:c>
      <x:c r="H115" s="122"/>
    </x:row>
    <x:row r="117" ht="24" customHeight="1">
      <x:c r="A117" s="242" t="s">
        <x:v>52</x:v>
      </x:c>
      <x:c r="B117" s="243"/>
      <x:c r="C117" s="243"/>
      <x:c r="D117" s="243"/>
      <x:c r="E117" s="243"/>
      <x:c r="F117" s="243"/>
      <x:c r="G117" s="243"/>
      <x:c r="H117" s="243"/>
    </x:row>
    <x:row r="118" ht="51.75" customHeight="1">
      <x:c r="A118" s="238" t="s">
        <x:v>53</x:v>
      </x:c>
      <x:c r="B118" s="238"/>
      <x:c r="C118" s="238"/>
      <x:c r="D118" s="238"/>
      <x:c r="E118" s="238"/>
      <x:c r="F118" s="238"/>
      <x:c r="G118" s="238"/>
      <x:c r="H118" s="238"/>
    </x:row>
    <x:row r="119" ht="24" customHeight="1"/>
    <x:row r="120" ht="24" customHeight="1">
      <x:c r="A120" s="235" t="s">
        <x:v>54</x:v>
      </x:c>
      <x:c r="B120" s="237"/>
    </x:row>
    <x:row r="121" ht="24" customHeight="1">
      <x:c r="A121" s="23" t="s">
        <x:v>55</x:v>
      </x:c>
      <x:c r="B121" s="25" t="s">
        <x:v>13</x:v>
      </x:c>
    </x:row>
    <x:row r="122" ht="24" customHeight="1">
      <x:c r="A122" s="4" t="s">
        <x:v>56</x:v>
      </x:c>
      <x:c r="B122" s="28">
        <x:v>0.2</x:v>
      </x:c>
    </x:row>
    <x:row r="123" ht="24" customHeight="1">
      <x:c r="A123" s="7" t="s">
        <x:v>57</x:v>
      </x:c>
      <x:c r="B123" s="27">
        <x:v>2.5000000000000001E-2</x:v>
      </x:c>
    </x:row>
    <x:row r="124" ht="24" customHeight="1">
      <x:c r="A124" s="7" t="s">
        <x:v>58</x:v>
      </x:c>
      <x:c r="B124" s="204"/>
    </x:row>
    <x:row r="125" ht="24" customHeight="1">
      <x:c r="A125" s="7" t="s">
        <x:v>59</x:v>
      </x:c>
      <x:c r="B125" s="27">
        <x:v>1.4999999999999999E-2</x:v>
      </x:c>
    </x:row>
    <x:row r="126" ht="24" customHeight="1">
      <x:c r="A126" s="7" t="s">
        <x:v>60</x:v>
      </x:c>
      <x:c r="B126" s="27">
        <x:v>0.01</x:v>
      </x:c>
    </x:row>
    <x:row r="127" ht="24" customHeight="1">
      <x:c r="A127" s="7" t="s">
        <x:v>61</x:v>
      </x:c>
      <x:c r="B127" s="27">
        <x:v>6.0000000000000001E-3</x:v>
      </x:c>
    </x:row>
    <x:row r="128" ht="24" customHeight="1">
      <x:c r="A128" s="7" t="s">
        <x:v>62</x:v>
      </x:c>
      <x:c r="B128" s="27">
        <x:v>2E-3</x:v>
      </x:c>
    </x:row>
    <x:row r="129" ht="24" customHeight="1">
      <x:c r="A129" s="2" t="s">
        <x:v>63</x:v>
      </x:c>
      <x:c r="B129" s="29">
        <x:v>0.08</x:v>
      </x:c>
    </x:row>
    <x:row r="130" ht="24" customHeight="1">
      <x:c r="A130" s="213" t="s">
        <x:v>64</x:v>
      </x:c>
      <x:c r="B130" s="214" t="n">
        <x:f>SUM(B122:B129)</x:f>
        <x:v>0.338</x:v>
      </x:c>
    </x:row>
    <x:row r="131" ht="24" customHeight="1"/>
    <x:row r="132" ht="24" customHeight="1">
      <x:c r="A132" s="235" t="s">
        <x:v>65</x:v>
      </x:c>
      <x:c r="B132" s="236"/>
      <x:c r="C132" s="236"/>
      <x:c r="D132" s="237"/>
    </x:row>
    <x:row r="133" ht="24" customHeight="1">
      <x:c r="A133" s="23" t="s">
        <x:v>11</x:v>
      </x:c>
      <x:c r="B133" s="24" t="s">
        <x:v>12</x:v>
      </x:c>
      <x:c r="C133" s="24" t="s">
        <x:v>13</x:v>
      </x:c>
      <x:c r="D133" s="25" t="s">
        <x:v>18</x:v>
      </x:c>
    </x:row>
    <x:row r="134" ht="24" customHeight="1">
      <x:c r="A134" s="4" t="s">
        <x:v>19</x:v>
      </x:c>
      <x:c r="B134" s="11" t="n">
        <x:f t="shared" ref="B134:B139" si="18">G70+E110</x:f>
        <x:v>0</x:v>
      </x:c>
      <x:c r="C134" s="215" t="n">
        <x:f>SUM($B$122:$B$128)</x:f>
        <x:v>0.258</x:v>
      </x:c>
      <x:c r="D134" s="16" t="n">
        <x:f>B134*C134</x:f>
        <x:v>0</x:v>
      </x:c>
    </x:row>
    <x:row r="135" ht="24" customHeight="1">
      <x:c r="A135" s="7" t="s">
        <x:v>20</x:v>
      </x:c>
      <x:c r="B135" s="12">
        <x:f t="shared" si="18"/>
        <x:v>0</x:v>
      </x:c>
      <x:c r="C135" s="216" t="n">
        <x:f t="shared" ref="C135:C139" si="19">SUM($B$122:$B$128)</x:f>
        <x:v>0.258</x:v>
      </x:c>
      <x:c r="D135" s="17" t="n">
        <x:f t="shared" ref="D135:D139" si="20">B135*C135</x:f>
        <x:v>0</x:v>
      </x:c>
    </x:row>
    <x:row r="136" ht="24" customHeight="1">
      <x:c r="A136" s="14" t="s">
        <x:v>35</x:v>
      </x:c>
      <x:c r="B136" s="15">
        <x:f t="shared" si="18"/>
        <x:v>0</x:v>
      </x:c>
      <x:c r="C136" s="217">
        <x:f t="shared" si="19"/>
        <x:v>0.25800000000000001</x:v>
      </x:c>
      <x:c r="D136" s="18">
        <x:f t="shared" si="20"/>
        <x:v>0</x:v>
      </x:c>
    </x:row>
    <x:row r="137" ht="24" customHeight="1">
      <x:c r="A137" s="4" t="s">
        <x:v>22</x:v>
      </x:c>
      <x:c r="B137" s="11">
        <x:f t="shared" si="18"/>
        <x:v>0</x:v>
      </x:c>
      <x:c r="C137" s="215">
        <x:f t="shared" si="19"/>
        <x:v>0.25800000000000001</x:v>
      </x:c>
      <x:c r="D137" s="16">
        <x:f t="shared" si="20"/>
        <x:v>0</x:v>
      </x:c>
    </x:row>
    <x:row r="138" ht="24" customHeight="1">
      <x:c r="A138" s="7" t="s">
        <x:v>23</x:v>
      </x:c>
      <x:c r="B138" s="12">
        <x:f t="shared" si="18"/>
        <x:v>0</x:v>
      </x:c>
      <x:c r="C138" s="216">
        <x:f t="shared" si="19"/>
        <x:v>0.25800000000000001</x:v>
      </x:c>
      <x:c r="D138" s="17">
        <x:f t="shared" si="20"/>
        <x:v>0</x:v>
      </x:c>
    </x:row>
    <x:row r="139" ht="24" customHeight="1">
      <x:c r="A139" s="2" t="s">
        <x:v>24</x:v>
      </x:c>
      <x:c r="B139" s="13">
        <x:f t="shared" si="18"/>
        <x:v>0</x:v>
      </x:c>
      <x:c r="C139" s="218">
        <x:f t="shared" si="19"/>
        <x:v>0.25800000000000001</x:v>
      </x:c>
      <x:c r="D139" s="19">
        <x:f t="shared" si="20"/>
        <x:v>0</x:v>
      </x:c>
    </x:row>
    <x:row r="140" ht="24" customHeight="1"/>
    <x:row r="141" ht="24" customHeight="1">
      <x:c r="A141" s="235" t="s">
        <x:v>66</x:v>
      </x:c>
      <x:c r="B141" s="236"/>
      <x:c r="C141" s="236"/>
      <x:c r="D141" s="237"/>
    </x:row>
    <x:row r="142" ht="24" customHeight="1">
      <x:c r="A142" s="23" t="s">
        <x:v>11</x:v>
      </x:c>
      <x:c r="B142" s="24" t="s">
        <x:v>12</x:v>
      </x:c>
      <x:c r="C142" s="24" t="s">
        <x:v>13</x:v>
      </x:c>
      <x:c r="D142" s="25" t="s">
        <x:v>18</x:v>
      </x:c>
    </x:row>
    <x:row r="143" ht="24" customHeight="1">
      <x:c r="A143" s="4" t="s">
        <x:v>19</x:v>
      </x:c>
      <x:c r="B143" s="11" t="n">
        <x:f t="shared" ref="B143:B148" si="21">G70+E110</x:f>
        <x:v>0</x:v>
      </x:c>
      <x:c r="C143" s="101" t="n">
        <x:f>$B$129</x:f>
        <x:v>0.08</x:v>
      </x:c>
      <x:c r="D143" s="16" t="n">
        <x:f>B143*C143</x:f>
        <x:v>0</x:v>
      </x:c>
    </x:row>
    <x:row r="144" ht="24" customHeight="1">
      <x:c r="A144" s="7" t="s">
        <x:v>20</x:v>
      </x:c>
      <x:c r="B144" s="12">
        <x:f t="shared" si="21"/>
        <x:v>0</x:v>
      </x:c>
      <x:c r="C144" s="99" t="n">
        <x:f t="shared" ref="C144:C148" si="22">$B$129</x:f>
        <x:v>0.08</x:v>
      </x:c>
      <x:c r="D144" s="17" t="n">
        <x:f t="shared" ref="D144:D148" si="23">B144*C144</x:f>
        <x:v>0</x:v>
      </x:c>
    </x:row>
    <x:row r="145" ht="24" customHeight="1">
      <x:c r="A145" s="14" t="s">
        <x:v>35</x:v>
      </x:c>
      <x:c r="B145" s="15">
        <x:f t="shared" si="21"/>
        <x:v>0</x:v>
      </x:c>
      <x:c r="C145" s="104">
        <x:f t="shared" si="22"/>
        <x:v>0.08</x:v>
      </x:c>
      <x:c r="D145" s="18">
        <x:f t="shared" si="23"/>
        <x:v>0</x:v>
      </x:c>
    </x:row>
    <x:row r="146" ht="24" customHeight="1">
      <x:c r="A146" s="4" t="s">
        <x:v>22</x:v>
      </x:c>
      <x:c r="B146" s="11">
        <x:f t="shared" si="21"/>
        <x:v>0</x:v>
      </x:c>
      <x:c r="C146" s="101">
        <x:f t="shared" si="22"/>
        <x:v>0.08</x:v>
      </x:c>
      <x:c r="D146" s="16">
        <x:f t="shared" si="23"/>
        <x:v>0</x:v>
      </x:c>
    </x:row>
    <x:row r="147" ht="24" customHeight="1">
      <x:c r="A147" s="7" t="s">
        <x:v>23</x:v>
      </x:c>
      <x:c r="B147" s="12">
        <x:f t="shared" si="21"/>
        <x:v>0</x:v>
      </x:c>
      <x:c r="C147" s="99">
        <x:f t="shared" si="22"/>
        <x:v>0.08</x:v>
      </x:c>
      <x:c r="D147" s="17">
        <x:f t="shared" si="23"/>
        <x:v>0</x:v>
      </x:c>
    </x:row>
    <x:row r="148" ht="24" customHeight="1">
      <x:c r="A148" s="2" t="s">
        <x:v>24</x:v>
      </x:c>
      <x:c r="B148" s="13">
        <x:f t="shared" si="21"/>
        <x:v>0</x:v>
      </x:c>
      <x:c r="C148" s="100">
        <x:f t="shared" si="22"/>
        <x:v>0.08</x:v>
      </x:c>
      <x:c r="D148" s="19">
        <x:f t="shared" si="23"/>
        <x:v>0</x:v>
      </x:c>
    </x:row>
    <x:row r="149" ht="24" customHeight="1"/>
    <x:row r="150" ht="24" customHeight="1">
      <x:c r="A150" s="235" t="s">
        <x:v>52</x:v>
      </x:c>
      <x:c r="B150" s="236"/>
      <x:c r="C150" s="236"/>
      <x:c r="D150" s="237"/>
    </x:row>
    <x:row r="151" ht="24" customHeight="1">
      <x:c r="A151" s="23" t="s">
        <x:v>11</x:v>
      </x:c>
      <x:c r="B151" s="24" t="s">
        <x:v>67</x:v>
      </x:c>
      <x:c r="C151" s="24" t="s">
        <x:v>63</x:v>
      </x:c>
      <x:c r="D151" s="25" t="s">
        <x:v>41</x:v>
      </x:c>
    </x:row>
    <x:row r="152" ht="24" customHeight="1">
      <x:c r="A152" s="4" t="s">
        <x:v>19</x:v>
      </x:c>
      <x:c r="B152" s="11" t="n">
        <x:f>D134</x:f>
        <x:v>0</x:v>
      </x:c>
      <x:c r="C152" s="11" t="n">
        <x:f>D143</x:f>
        <x:v>0</x:v>
      </x:c>
      <x:c r="D152" s="16" t="n">
        <x:f>B152+C152</x:f>
        <x:v>0</x:v>
      </x:c>
    </x:row>
    <x:row r="153" ht="24" customHeight="1">
      <x:c r="A153" s="7" t="s">
        <x:v>20</x:v>
      </x:c>
      <x:c r="B153" s="12" t="n">
        <x:f t="shared" ref="B153:B157" si="24">D135</x:f>
        <x:v>0</x:v>
      </x:c>
      <x:c r="C153" s="12" t="n">
        <x:f t="shared" ref="C153:C157" si="25">D144</x:f>
        <x:v>0</x:v>
      </x:c>
      <x:c r="D153" s="17" t="n">
        <x:f t="shared" ref="D153:D157" si="26">B153+C153</x:f>
        <x:v>0</x:v>
      </x:c>
    </x:row>
    <x:row r="154" ht="24" customHeight="1">
      <x:c r="A154" s="14" t="s">
        <x:v>35</x:v>
      </x:c>
      <x:c r="B154" s="15">
        <x:f t="shared" si="24"/>
        <x:v>0</x:v>
      </x:c>
      <x:c r="C154" s="15">
        <x:f t="shared" si="25"/>
        <x:v>0</x:v>
      </x:c>
      <x:c r="D154" s="18">
        <x:f t="shared" si="26"/>
        <x:v>0</x:v>
      </x:c>
    </x:row>
    <x:row r="155" ht="24" customHeight="1">
      <x:c r="A155" s="4" t="s">
        <x:v>22</x:v>
      </x:c>
      <x:c r="B155" s="11">
        <x:f t="shared" si="24"/>
        <x:v>0</x:v>
      </x:c>
      <x:c r="C155" s="11">
        <x:f t="shared" si="25"/>
        <x:v>0</x:v>
      </x:c>
      <x:c r="D155" s="16">
        <x:f t="shared" si="26"/>
        <x:v>0</x:v>
      </x:c>
    </x:row>
    <x:row r="156" ht="24" customHeight="1">
      <x:c r="A156" s="7" t="s">
        <x:v>23</x:v>
      </x:c>
      <x:c r="B156" s="12">
        <x:f t="shared" si="24"/>
        <x:v>0</x:v>
      </x:c>
      <x:c r="C156" s="12">
        <x:f t="shared" si="25"/>
        <x:v>0</x:v>
      </x:c>
      <x:c r="D156" s="17">
        <x:f t="shared" si="26"/>
        <x:v>0</x:v>
      </x:c>
    </x:row>
    <x:row r="157" ht="24" customHeight="1">
      <x:c r="A157" s="2" t="s">
        <x:v>24</x:v>
      </x:c>
      <x:c r="B157" s="13">
        <x:f t="shared" si="24"/>
        <x:v>0</x:v>
      </x:c>
      <x:c r="C157" s="13">
        <x:f t="shared" si="25"/>
        <x:v>0</x:v>
      </x:c>
      <x:c r="D157" s="19">
        <x:f t="shared" si="26"/>
        <x:v>0</x:v>
      </x:c>
      <x:c r="H157" s="122"/>
    </x:row>
    <x:row r="159" ht="24" customHeight="1">
      <x:c r="A159" s="242" t="s">
        <x:v>68</x:v>
      </x:c>
      <x:c r="B159" s="243"/>
      <x:c r="C159" s="243"/>
      <x:c r="D159" s="243"/>
      <x:c r="E159" s="243"/>
      <x:c r="F159" s="243"/>
      <x:c r="G159" s="243"/>
      <x:c r="H159" s="243"/>
    </x:row>
    <x:row r="160" ht="72.75" customHeight="1">
      <x:c r="A160" s="238" t="s">
        <x:v>69</x:v>
      </x:c>
      <x:c r="B160" s="238"/>
      <x:c r="C160" s="238"/>
      <x:c r="D160" s="238"/>
      <x:c r="E160" s="238"/>
      <x:c r="F160" s="238"/>
      <x:c r="G160" s="238"/>
      <x:c r="H160" s="238"/>
    </x:row>
    <x:row r="162" ht="24" customHeight="1">
      <x:c r="A162" s="231" t="s">
        <x:v>70</x:v>
      </x:c>
      <x:c r="B162" s="231"/>
      <x:c r="C162" s="231"/>
      <x:c r="D162" s="231"/>
      <x:c r="E162" s="231"/>
      <x:c r="F162" s="231"/>
      <x:c r="G162" s="122"/>
    </x:row>
    <x:row r="163" ht="36" customHeight="1"/>
    <x:row r="164" ht="24" customHeight="1">
      <x:c r="A164" s="232" t="s">
        <x:v>71</x:v>
      </x:c>
      <x:c r="B164" s="233"/>
      <x:c r="C164" s="233"/>
      <x:c r="D164" s="233"/>
      <x:c r="E164" s="234"/>
    </x:row>
    <x:row r="165" ht="32.25">
      <x:c r="A165" s="23" t="s">
        <x:v>11</x:v>
      </x:c>
      <x:c r="B165" s="24" t="s">
        <x:v>72</x:v>
      </x:c>
      <x:c r="C165" s="24" t="s">
        <x:v>73</x:v>
      </x:c>
      <x:c r="D165" s="26" t="s">
        <x:v>74</x:v>
      </x:c>
      <x:c r="E165" s="25" t="s">
        <x:v>75</x:v>
      </x:c>
    </x:row>
    <x:row r="166" ht="24" customHeight="1">
      <x:c r="A166" s="4" t="s">
        <x:v>19</x:v>
      </x:c>
      <x:c r="B166" s="11"/>
      <x:c r="C166" s="30">
        <x:v>2</x:v>
      </x:c>
      <x:c r="D166" s="30">
        <x:v>15</x:v>
      </x:c>
      <x:c r="E166" s="16" t="n">
        <x:f t="shared" ref="E166:E171" si="27">B166*C166*D166</x:f>
        <x:v>0</x:v>
      </x:c>
    </x:row>
    <x:row r="167" ht="24" customHeight="1">
      <x:c r="A167" s="7" t="s">
        <x:v>20</x:v>
      </x:c>
      <x:c r="B167" s="12" t="n">
        <x:f>B166</x:f>
        <x:v>0</x:v>
      </x:c>
      <x:c r="C167" s="31" t="n">
        <x:f t="shared" ref="C167:C171" si="28">C166</x:f>
        <x:v>2</x:v>
      </x:c>
      <x:c r="D167" s="31">
        <x:v>15</x:v>
      </x:c>
      <x:c r="E167" s="17">
        <x:f t="shared" si="27"/>
        <x:v>0</x:v>
      </x:c>
    </x:row>
    <x:row r="168" ht="24" customHeight="1">
      <x:c r="A168" s="14" t="s">
        <x:v>35</x:v>
      </x:c>
      <x:c r="B168" s="15" t="n">
        <x:f>B167</x:f>
        <x:v>0</x:v>
      </x:c>
      <x:c r="C168" s="86">
        <x:f t="shared" si="28"/>
        <x:v>2</x:v>
      </x:c>
      <x:c r="D168" s="86">
        <x:v>22</x:v>
      </x:c>
      <x:c r="E168" s="18">
        <x:f t="shared" si="27"/>
        <x:v>0</x:v>
      </x:c>
    </x:row>
    <x:row r="169" ht="24" customHeight="1">
      <x:c r="A169" s="4" t="s">
        <x:v>22</x:v>
      </x:c>
      <x:c r="B169" s="11" t="n">
        <x:f>B168</x:f>
        <x:v>0</x:v>
      </x:c>
      <x:c r="C169" s="30">
        <x:f t="shared" si="28"/>
        <x:v>2</x:v>
      </x:c>
      <x:c r="D169" s="30">
        <x:v>15</x:v>
      </x:c>
      <x:c r="E169" s="16">
        <x:f t="shared" si="27"/>
        <x:v>0</x:v>
      </x:c>
    </x:row>
    <x:row r="170" ht="24" customHeight="1">
      <x:c r="A170" s="7" t="s">
        <x:v>23</x:v>
      </x:c>
      <x:c r="B170" s="12" t="n">
        <x:f>B169</x:f>
        <x:v>0</x:v>
      </x:c>
      <x:c r="C170" s="31">
        <x:f t="shared" si="28"/>
        <x:v>2</x:v>
      </x:c>
      <x:c r="D170" s="31">
        <x:v>15</x:v>
      </x:c>
      <x:c r="E170" s="17">
        <x:f t="shared" si="27"/>
        <x:v>0</x:v>
      </x:c>
    </x:row>
    <x:row r="171" ht="24" customHeight="1">
      <x:c r="A171" s="2" t="s">
        <x:v>24</x:v>
      </x:c>
      <x:c r="B171" s="13" t="n">
        <x:f>B170</x:f>
        <x:v>0</x:v>
      </x:c>
      <x:c r="C171" s="32">
        <x:f t="shared" si="28"/>
        <x:v>2</x:v>
      </x:c>
      <x:c r="D171" s="32">
        <x:v>22</x:v>
      </x:c>
      <x:c r="E171" s="19">
        <x:f t="shared" si="27"/>
        <x:v>0</x:v>
      </x:c>
    </x:row>
    <x:row r="172" ht="24" customHeight="1"/>
    <x:row r="173" ht="24" customHeight="1">
      <x:c r="A173" s="232" t="s">
        <x:v>76</x:v>
      </x:c>
      <x:c r="B173" s="233"/>
      <x:c r="C173" s="233"/>
      <x:c r="D173" s="233"/>
      <x:c r="E173" s="234"/>
    </x:row>
    <x:row r="174" ht="24" customHeight="1">
      <x:c r="A174" s="23" t="s">
        <x:v>11</x:v>
      </x:c>
      <x:c r="B174" s="24" t="s">
        <x:v>12</x:v>
      </x:c>
      <x:c r="C174" s="24" t="s">
        <x:v>77</x:v>
      </x:c>
      <x:c r="D174" s="24" t="s">
        <x:v>13</x:v>
      </x:c>
      <x:c r="E174" s="25" t="s">
        <x:v>78</x:v>
      </x:c>
    </x:row>
    <x:row r="175" ht="24" customHeight="1">
      <x:c r="A175" s="4" t="s">
        <x:v>19</x:v>
      </x:c>
      <x:c r="B175" s="11" t="n">
        <x:f>B12</x:f>
        <x:v>0</x:v>
      </x:c>
      <x:c r="C175" s="93">
        <x:v>0.5</x:v>
      </x:c>
      <x:c r="D175" s="93">
        <x:v>0.06</x:v>
      </x:c>
      <x:c r="E175" s="16" t="n">
        <x:f t="shared" ref="E175:E180" si="29">B175*C175*D175</x:f>
        <x:v>0</x:v>
      </x:c>
    </x:row>
    <x:row r="176" ht="24" customHeight="1">
      <x:c r="A176" s="7" t="s">
        <x:v>20</x:v>
      </x:c>
      <x:c r="B176" s="12" t="n">
        <x:f>B12</x:f>
        <x:v>0</x:v>
      </x:c>
      <x:c r="C176" s="94">
        <x:v>0.5</x:v>
      </x:c>
      <x:c r="D176" s="94">
        <x:v>0.06</x:v>
      </x:c>
      <x:c r="E176" s="17">
        <x:f t="shared" si="29"/>
        <x:v>0</x:v>
      </x:c>
    </x:row>
    <x:row r="177" ht="24" customHeight="1">
      <x:c r="A177" s="14" t="s">
        <x:v>35</x:v>
      </x:c>
      <x:c r="B177" s="15" t="n">
        <x:f>B12</x:f>
        <x:v>0</x:v>
      </x:c>
      <x:c r="C177" s="96">
        <x:v>1</x:v>
      </x:c>
      <x:c r="D177" s="96">
        <x:v>0.06</x:v>
      </x:c>
      <x:c r="E177" s="18">
        <x:f t="shared" si="29"/>
        <x:v>0</x:v>
      </x:c>
    </x:row>
    <x:row r="178" ht="24" customHeight="1">
      <x:c r="A178" s="4" t="s">
        <x:v>22</x:v>
      </x:c>
      <x:c r="B178" s="11" t="n">
        <x:f>B13</x:f>
        <x:v>0</x:v>
      </x:c>
      <x:c r="C178" s="93">
        <x:v>0.5</x:v>
      </x:c>
      <x:c r="D178" s="93">
        <x:v>0.06</x:v>
      </x:c>
      <x:c r="E178" s="16">
        <x:f t="shared" si="29"/>
        <x:v>0</x:v>
      </x:c>
    </x:row>
    <x:row r="179" ht="24" customHeight="1">
      <x:c r="A179" s="7" t="s">
        <x:v>23</x:v>
      </x:c>
      <x:c r="B179" s="12" t="n">
        <x:f>B13</x:f>
        <x:v>0</x:v>
      </x:c>
      <x:c r="C179" s="94">
        <x:v>0.5</x:v>
      </x:c>
      <x:c r="D179" s="94">
        <x:v>0.06</x:v>
      </x:c>
      <x:c r="E179" s="17">
        <x:f t="shared" si="29"/>
        <x:v>0</x:v>
      </x:c>
    </x:row>
    <x:row r="180" ht="24" customHeight="1">
      <x:c r="A180" s="2" t="s">
        <x:v>24</x:v>
      </x:c>
      <x:c r="B180" s="13" t="n">
        <x:f>B13</x:f>
        <x:v>0</x:v>
      </x:c>
      <x:c r="C180" s="95">
        <x:v>1</x:v>
      </x:c>
      <x:c r="D180" s="95">
        <x:v>0.06</x:v>
      </x:c>
      <x:c r="E180" s="19">
        <x:f t="shared" si="29"/>
        <x:v>0</x:v>
      </x:c>
    </x:row>
    <x:row r="181" ht="24" customHeight="1"/>
    <x:row r="182" ht="24" customHeight="1">
      <x:c r="A182" s="235" t="s">
        <x:v>79</x:v>
      </x:c>
      <x:c r="B182" s="236"/>
      <x:c r="C182" s="236"/>
      <x:c r="D182" s="237"/>
    </x:row>
    <x:row r="183" ht="24" customHeight="1">
      <x:c r="A183" s="23" t="s">
        <x:v>11</x:v>
      </x:c>
      <x:c r="B183" s="24" t="s">
        <x:v>75</x:v>
      </x:c>
      <x:c r="C183" s="24" t="s">
        <x:v>80</x:v>
      </x:c>
      <x:c r="D183" s="25" t="s">
        <x:v>81</x:v>
      </x:c>
    </x:row>
    <x:row r="184" ht="24" customHeight="1">
      <x:c r="A184" s="4" t="s">
        <x:v>19</x:v>
      </x:c>
      <x:c r="B184" s="11" t="n">
        <x:f t="shared" ref="B184:B189" si="30">E166</x:f>
        <x:v>0</x:v>
      </x:c>
      <x:c r="C184" s="11" t="n">
        <x:f t="shared" ref="C184:C189" si="31">E175</x:f>
        <x:v>0</x:v>
      </x:c>
      <x:c r="D184" s="16" t="n">
        <x:f>B184-C184</x:f>
        <x:v>0</x:v>
      </x:c>
    </x:row>
    <x:row r="185" ht="24" customHeight="1">
      <x:c r="A185" s="7" t="s">
        <x:v>20</x:v>
      </x:c>
      <x:c r="B185" s="12">
        <x:f t="shared" si="30"/>
        <x:v>0</x:v>
      </x:c>
      <x:c r="C185" s="12">
        <x:f t="shared" si="31"/>
        <x:v>0</x:v>
      </x:c>
      <x:c r="D185" s="17" t="n">
        <x:f t="shared" ref="D185:D189" si="32">B185-C185</x:f>
        <x:v>0</x:v>
      </x:c>
    </x:row>
    <x:row r="186" ht="24" customHeight="1">
      <x:c r="A186" s="14" t="s">
        <x:v>35</x:v>
      </x:c>
      <x:c r="B186" s="15">
        <x:f t="shared" si="30"/>
        <x:v>0</x:v>
      </x:c>
      <x:c r="C186" s="15">
        <x:f t="shared" si="31"/>
        <x:v>0</x:v>
      </x:c>
      <x:c r="D186" s="18">
        <x:f t="shared" si="32"/>
        <x:v>0</x:v>
      </x:c>
    </x:row>
    <x:row r="187" ht="24" customHeight="1">
      <x:c r="A187" s="4" t="s">
        <x:v>22</x:v>
      </x:c>
      <x:c r="B187" s="11">
        <x:f t="shared" si="30"/>
        <x:v>0</x:v>
      </x:c>
      <x:c r="C187" s="11">
        <x:f t="shared" si="31"/>
        <x:v>0</x:v>
      </x:c>
      <x:c r="D187" s="16">
        <x:f t="shared" si="32"/>
        <x:v>0</x:v>
      </x:c>
    </x:row>
    <x:row r="188" ht="24" customHeight="1">
      <x:c r="A188" s="7" t="s">
        <x:v>23</x:v>
      </x:c>
      <x:c r="B188" s="12">
        <x:f t="shared" si="30"/>
        <x:v>0</x:v>
      </x:c>
      <x:c r="C188" s="12">
        <x:f t="shared" si="31"/>
        <x:v>0</x:v>
      </x:c>
      <x:c r="D188" s="17">
        <x:f t="shared" si="32"/>
        <x:v>0</x:v>
      </x:c>
    </x:row>
    <x:row r="189" ht="24" customHeight="1">
      <x:c r="A189" s="2" t="s">
        <x:v>24</x:v>
      </x:c>
      <x:c r="B189" s="13">
        <x:f t="shared" si="30"/>
        <x:v>0</x:v>
      </x:c>
      <x:c r="C189" s="13">
        <x:f t="shared" si="31"/>
        <x:v>0</x:v>
      </x:c>
      <x:c r="D189" s="19">
        <x:f t="shared" si="32"/>
        <x:v>0</x:v>
      </x:c>
      <x:c r="H189" s="122"/>
    </x:row>
    <x:row r="191" ht="24" customHeight="1">
      <x:c r="A191" s="231" t="s">
        <x:v>82</x:v>
      </x:c>
      <x:c r="B191" s="231"/>
      <x:c r="C191" s="231"/>
      <x:c r="D191" s="231"/>
      <x:c r="E191" s="231"/>
      <x:c r="F191" s="231"/>
      <x:c r="G191" s="122"/>
    </x:row>
    <x:row r="192" ht="31.5" customHeight="1"/>
    <x:row r="193" ht="24" customHeight="1">
      <x:c r="A193" s="235" t="s">
        <x:v>82</x:v>
      </x:c>
      <x:c r="B193" s="236"/>
      <x:c r="C193" s="236"/>
      <x:c r="D193" s="237"/>
    </x:row>
    <x:row r="194" ht="27" customHeight="1">
      <x:c r="A194" s="50" t="s">
        <x:v>11</x:v>
      </x:c>
      <x:c r="B194" s="51" t="s">
        <x:v>83</x:v>
      </x:c>
      <x:c r="C194" s="22" t="s">
        <x:v>74</x:v>
      </x:c>
      <x:c r="D194" s="52" t="s">
        <x:v>18</x:v>
      </x:c>
    </x:row>
    <x:row r="195" ht="24" customHeight="1">
      <x:c r="A195" s="4" t="s">
        <x:v>19</x:v>
      </x:c>
      <x:c r="B195" s="11"/>
      <x:c r="C195" s="30" t="n">
        <x:f>D166</x:f>
        <x:v>15</x:v>
      </x:c>
      <x:c r="D195" s="16" t="n">
        <x:f>B195*C195</x:f>
        <x:v>0</x:v>
      </x:c>
    </x:row>
    <x:row r="196" ht="24" customHeight="1">
      <x:c r="A196" s="7" t="s">
        <x:v>20</x:v>
      </x:c>
      <x:c r="B196" s="12" t="n">
        <x:f>B195</x:f>
        <x:v>0</x:v>
      </x:c>
      <x:c r="C196" s="31" t="n">
        <x:f t="shared" ref="C196:C200" si="33">D167</x:f>
        <x:v>15</x:v>
      </x:c>
      <x:c r="D196" s="17" t="n">
        <x:f t="shared" ref="D196:D200" si="34">B196*C196</x:f>
        <x:v>0</x:v>
      </x:c>
    </x:row>
    <x:row r="197" ht="24" customHeight="1">
      <x:c r="A197" s="2" t="s">
        <x:v>35</x:v>
      </x:c>
      <x:c r="B197" s="13" t="n">
        <x:f>B196</x:f>
        <x:v>0</x:v>
      </x:c>
      <x:c r="C197" s="32">
        <x:f t="shared" si="33"/>
        <x:v>22</x:v>
      </x:c>
      <x:c r="D197" s="19">
        <x:f t="shared" si="34"/>
        <x:v>0</x:v>
      </x:c>
    </x:row>
    <x:row r="198" ht="24" customHeight="1">
      <x:c r="A198" s="4" t="s">
        <x:v>22</x:v>
      </x:c>
      <x:c r="B198" s="11" t="n">
        <x:f>B197</x:f>
        <x:v>0</x:v>
      </x:c>
      <x:c r="C198" s="30">
        <x:f t="shared" si="33"/>
        <x:v>15</x:v>
      </x:c>
      <x:c r="D198" s="16">
        <x:f t="shared" si="34"/>
        <x:v>0</x:v>
      </x:c>
    </x:row>
    <x:row r="199" ht="24" customHeight="1">
      <x:c r="A199" s="7" t="s">
        <x:v>23</x:v>
      </x:c>
      <x:c r="B199" s="12" t="n">
        <x:f>B198</x:f>
        <x:v>0</x:v>
      </x:c>
      <x:c r="C199" s="31">
        <x:f t="shared" si="33"/>
        <x:v>15</x:v>
      </x:c>
      <x:c r="D199" s="17">
        <x:f t="shared" si="34"/>
        <x:v>0</x:v>
      </x:c>
    </x:row>
    <x:row r="200" ht="24" customHeight="1">
      <x:c r="A200" s="2" t="s">
        <x:v>24</x:v>
      </x:c>
      <x:c r="B200" s="13" t="n">
        <x:f>B199</x:f>
        <x:v>0</x:v>
      </x:c>
      <x:c r="C200" s="32">
        <x:f t="shared" si="33"/>
        <x:v>22</x:v>
      </x:c>
      <x:c r="D200" s="19">
        <x:f t="shared" si="34"/>
        <x:v>0</x:v>
      </x:c>
    </x:row>
    <x:row r="201" ht="24" customHeight="1"/>
    <x:row r="202" ht="24" customHeight="1">
      <x:c r="A202" s="235" t="s">
        <x:v>84</x:v>
      </x:c>
      <x:c r="B202" s="236"/>
      <x:c r="C202" s="236"/>
      <x:c r="D202" s="237"/>
    </x:row>
    <x:row r="203" ht="24" customHeight="1">
      <x:c r="A203" s="23" t="s">
        <x:v>11</x:v>
      </x:c>
      <x:c r="B203" s="24" t="s">
        <x:v>12</x:v>
      </x:c>
      <x:c r="C203" s="24" t="s">
        <x:v>13</x:v>
      </x:c>
      <x:c r="D203" s="25" t="s">
        <x:v>78</x:v>
      </x:c>
    </x:row>
    <x:row r="204" ht="24" customHeight="1">
      <x:c r="A204" s="4" t="s">
        <x:v>19</x:v>
      </x:c>
      <x:c r="B204" s="11" t="n">
        <x:f>D195</x:f>
        <x:v>0</x:v>
      </x:c>
      <x:c r="C204" s="93"/>
      <x:c r="D204" s="16" t="n">
        <x:f>B204*C204</x:f>
        <x:v>0</x:v>
      </x:c>
    </x:row>
    <x:row r="205" ht="24" customHeight="1">
      <x:c r="A205" s="7" t="s">
        <x:v>20</x:v>
      </x:c>
      <x:c r="B205" s="12" t="n">
        <x:f t="shared" ref="B205:B209" si="35">D196</x:f>
        <x:v>0</x:v>
      </x:c>
      <x:c r="C205" s="94" t="n">
        <x:f>C204</x:f>
        <x:v>0</x:v>
      </x:c>
      <x:c r="D205" s="17" t="n">
        <x:f t="shared" ref="D205:D209" si="36">B205*C205</x:f>
        <x:v>0</x:v>
      </x:c>
    </x:row>
    <x:row r="206" ht="24" customHeight="1">
      <x:c r="A206" s="7" t="s">
        <x:v>35</x:v>
      </x:c>
      <x:c r="B206" s="12">
        <x:f t="shared" si="35"/>
        <x:v>0</x:v>
      </x:c>
      <x:c r="C206" s="94" t="n">
        <x:f>C205</x:f>
        <x:v>0</x:v>
      </x:c>
      <x:c r="D206" s="17">
        <x:f t="shared" si="36"/>
        <x:v>0</x:v>
      </x:c>
    </x:row>
    <x:row r="207" ht="24" customHeight="1">
      <x:c r="A207" s="7" t="s">
        <x:v>22</x:v>
      </x:c>
      <x:c r="B207" s="12">
        <x:f t="shared" si="35"/>
        <x:v>0</x:v>
      </x:c>
      <x:c r="C207" s="94" t="n">
        <x:f>C206</x:f>
        <x:v>0</x:v>
      </x:c>
      <x:c r="D207" s="17">
        <x:f t="shared" si="36"/>
        <x:v>0</x:v>
      </x:c>
    </x:row>
    <x:row r="208" ht="24" customHeight="1">
      <x:c r="A208" s="7" t="s">
        <x:v>23</x:v>
      </x:c>
      <x:c r="B208" s="12">
        <x:f t="shared" si="35"/>
        <x:v>0</x:v>
      </x:c>
      <x:c r="C208" s="94" t="n">
        <x:f>C207</x:f>
        <x:v>0</x:v>
      </x:c>
      <x:c r="D208" s="17">
        <x:f t="shared" si="36"/>
        <x:v>0</x:v>
      </x:c>
    </x:row>
    <x:row r="209" ht="24" customHeight="1">
      <x:c r="A209" s="2" t="s">
        <x:v>24</x:v>
      </x:c>
      <x:c r="B209" s="13">
        <x:f t="shared" si="35"/>
        <x:v>0</x:v>
      </x:c>
      <x:c r="C209" s="95" t="n">
        <x:f>C208</x:f>
        <x:v>0</x:v>
      </x:c>
      <x:c r="D209" s="19">
        <x:f t="shared" si="36"/>
        <x:v>0</x:v>
      </x:c>
    </x:row>
    <x:row r="210" ht="24" customHeight="1"/>
    <x:row r="211" ht="24" customHeight="1">
      <x:c r="A211" s="235" t="s">
        <x:v>85</x:v>
      </x:c>
      <x:c r="B211" s="236"/>
      <x:c r="C211" s="236"/>
      <x:c r="D211" s="237"/>
    </x:row>
    <x:row r="212" ht="24" customHeight="1">
      <x:c r="A212" s="23" t="s">
        <x:v>11</x:v>
      </x:c>
      <x:c r="B212" s="24" t="s">
        <x:v>75</x:v>
      </x:c>
      <x:c r="C212" s="24" t="s">
        <x:v>78</x:v>
      </x:c>
      <x:c r="D212" s="25" t="s">
        <x:v>81</x:v>
      </x:c>
    </x:row>
    <x:row r="213" ht="24" customHeight="1">
      <x:c r="A213" s="4" t="s">
        <x:v>19</x:v>
      </x:c>
      <x:c r="B213" s="11" t="n">
        <x:f>D195</x:f>
        <x:v>0</x:v>
      </x:c>
      <x:c r="C213" s="11" t="n">
        <x:f>D204</x:f>
        <x:v>0</x:v>
      </x:c>
      <x:c r="D213" s="16" t="n">
        <x:f>B213-C213</x:f>
        <x:v>0</x:v>
      </x:c>
    </x:row>
    <x:row r="214" ht="24" customHeight="1">
      <x:c r="A214" s="7" t="s">
        <x:v>20</x:v>
      </x:c>
      <x:c r="B214" s="12" t="n">
        <x:f t="shared" ref="B214:B218" si="37">D196</x:f>
        <x:v>0</x:v>
      </x:c>
      <x:c r="C214" s="12" t="n">
        <x:f t="shared" ref="C214:C218" si="38">D205</x:f>
        <x:v>0</x:v>
      </x:c>
      <x:c r="D214" s="17" t="n">
        <x:f t="shared" ref="D214:D218" si="39">B214-C214</x:f>
        <x:v>0</x:v>
      </x:c>
    </x:row>
    <x:row r="215" ht="24" customHeight="1">
      <x:c r="A215" s="14" t="s">
        <x:v>35</x:v>
      </x:c>
      <x:c r="B215" s="15">
        <x:f t="shared" si="37"/>
        <x:v>0</x:v>
      </x:c>
      <x:c r="C215" s="15">
        <x:f t="shared" si="38"/>
        <x:v>0</x:v>
      </x:c>
      <x:c r="D215" s="18">
        <x:f t="shared" si="39"/>
        <x:v>0</x:v>
      </x:c>
    </x:row>
    <x:row r="216" ht="24" customHeight="1">
      <x:c r="A216" s="4" t="s">
        <x:v>22</x:v>
      </x:c>
      <x:c r="B216" s="11">
        <x:f t="shared" si="37"/>
        <x:v>0</x:v>
      </x:c>
      <x:c r="C216" s="11">
        <x:f t="shared" si="38"/>
        <x:v>0</x:v>
      </x:c>
      <x:c r="D216" s="16">
        <x:f t="shared" si="39"/>
        <x:v>0</x:v>
      </x:c>
    </x:row>
    <x:row r="217" ht="24" customHeight="1">
      <x:c r="A217" s="7" t="s">
        <x:v>23</x:v>
      </x:c>
      <x:c r="B217" s="12">
        <x:f t="shared" si="37"/>
        <x:v>0</x:v>
      </x:c>
      <x:c r="C217" s="12">
        <x:f t="shared" si="38"/>
        <x:v>0</x:v>
      </x:c>
      <x:c r="D217" s="17">
        <x:f t="shared" si="39"/>
        <x:v>0</x:v>
      </x:c>
    </x:row>
    <x:row r="218" ht="24" customHeight="1">
      <x:c r="A218" s="2" t="s">
        <x:v>24</x:v>
      </x:c>
      <x:c r="B218" s="13">
        <x:f t="shared" si="37"/>
        <x:v>0</x:v>
      </x:c>
      <x:c r="C218" s="13">
        <x:f t="shared" si="38"/>
        <x:v>0</x:v>
      </x:c>
      <x:c r="D218" s="19">
        <x:f t="shared" si="39"/>
        <x:v>0</x:v>
      </x:c>
      <x:c r="H218" s="122"/>
    </x:row>
    <x:row r="220" ht="51.75" customHeight="1">
      <x:c r="A220" s="241" t="s">
        <x:v>86</x:v>
      </x:c>
      <x:c r="B220" s="241"/>
      <x:c r="C220" s="241"/>
      <x:c r="D220" s="241"/>
      <x:c r="E220" s="241"/>
      <x:c r="F220" s="241"/>
      <x:c r="G220" s="241"/>
      <x:c r="H220" s="241"/>
    </x:row>
    <x:row r="221" ht="24" customHeight="1"/>
    <x:row r="222" ht="24" customHeight="1">
      <x:c r="A222" s="235" t="s">
        <x:v>87</x:v>
      </x:c>
      <x:c r="B222" s="236"/>
      <x:c r="C222" s="236"/>
      <x:c r="D222" s="237"/>
    </x:row>
    <x:row r="223" ht="24" customHeight="1">
      <x:c r="A223" s="23" t="s">
        <x:v>11</x:v>
      </x:c>
      <x:c r="B223" s="24"/>
      <x:c r="C223" s="24"/>
      <x:c r="D223" s="25"/>
    </x:row>
    <x:row r="224" ht="24" customHeight="1">
      <x:c r="A224" s="4" t="s">
        <x:v>19</x:v>
      </x:c>
      <x:c r="B224" s="11"/>
      <x:c r="C224" s="11"/>
      <x:c r="D224" s="16"/>
    </x:row>
    <x:row r="225" ht="24" customHeight="1">
      <x:c r="A225" s="7" t="s">
        <x:v>20</x:v>
      </x:c>
      <x:c r="B225" s="12"/>
      <x:c r="C225" s="12"/>
      <x:c r="D225" s="17"/>
    </x:row>
    <x:row r="226" ht="24" customHeight="1">
      <x:c r="A226" s="14" t="s">
        <x:v>35</x:v>
      </x:c>
      <x:c r="B226" s="15"/>
      <x:c r="C226" s="15"/>
      <x:c r="D226" s="18"/>
    </x:row>
    <x:row r="227" ht="24" customHeight="1">
      <x:c r="A227" s="4" t="s">
        <x:v>22</x:v>
      </x:c>
      <x:c r="B227" s="11"/>
      <x:c r="C227" s="11"/>
      <x:c r="D227" s="16"/>
    </x:row>
    <x:row r="228" ht="24" customHeight="1">
      <x:c r="A228" s="7" t="s">
        <x:v>23</x:v>
      </x:c>
      <x:c r="B228" s="12"/>
      <x:c r="C228" s="12"/>
      <x:c r="D228" s="17"/>
    </x:row>
    <x:row r="229" ht="24" customHeight="1">
      <x:c r="A229" s="2" t="s">
        <x:v>24</x:v>
      </x:c>
      <x:c r="B229" s="13"/>
      <x:c r="C229" s="13"/>
      <x:c r="D229" s="19"/>
      <x:c r="H229" s="122"/>
    </x:row>
    <x:row r="231" ht="46.5" customHeight="1">
      <x:c r="A231" s="241" t="s">
        <x:v>88</x:v>
      </x:c>
      <x:c r="B231" s="241"/>
      <x:c r="C231" s="241"/>
      <x:c r="D231" s="241"/>
      <x:c r="E231" s="241"/>
      <x:c r="F231" s="241"/>
      <x:c r="G231" s="241"/>
      <x:c r="H231" s="241"/>
    </x:row>
    <x:row r="232" ht="24" customHeight="1"/>
    <x:row r="233" ht="24" customHeight="1">
      <x:c r="A233" s="235" t="s">
        <x:v>89</x:v>
      </x:c>
      <x:c r="B233" s="236"/>
      <x:c r="C233" s="236"/>
      <x:c r="D233" s="237"/>
    </x:row>
    <x:row r="234" ht="24" customHeight="1">
      <x:c r="A234" s="23" t="s">
        <x:v>11</x:v>
      </x:c>
      <x:c r="B234" s="24"/>
      <x:c r="C234" s="24"/>
      <x:c r="D234" s="25"/>
    </x:row>
    <x:row r="235" ht="24" customHeight="1">
      <x:c r="A235" s="4" t="s">
        <x:v>19</x:v>
      </x:c>
      <x:c r="B235" s="11"/>
      <x:c r="C235" s="11"/>
      <x:c r="D235" s="16"/>
    </x:row>
    <x:row r="236" ht="24" customHeight="1">
      <x:c r="A236" s="7" t="s">
        <x:v>20</x:v>
      </x:c>
      <x:c r="B236" s="12"/>
      <x:c r="C236" s="12"/>
      <x:c r="D236" s="17"/>
    </x:row>
    <x:row r="237" ht="24" customHeight="1">
      <x:c r="A237" s="14" t="s">
        <x:v>35</x:v>
      </x:c>
      <x:c r="B237" s="15"/>
      <x:c r="C237" s="15"/>
      <x:c r="D237" s="18"/>
    </x:row>
    <x:row r="238" ht="24" customHeight="1">
      <x:c r="A238" s="4" t="s">
        <x:v>22</x:v>
      </x:c>
      <x:c r="B238" s="11"/>
      <x:c r="C238" s="11"/>
      <x:c r="D238" s="16"/>
    </x:row>
    <x:row r="239" ht="24" customHeight="1">
      <x:c r="A239" s="7" t="s">
        <x:v>23</x:v>
      </x:c>
      <x:c r="B239" s="12"/>
      <x:c r="C239" s="12"/>
      <x:c r="D239" s="17"/>
    </x:row>
    <x:row r="240" ht="24" customHeight="1">
      <x:c r="A240" s="2" t="s">
        <x:v>24</x:v>
      </x:c>
      <x:c r="B240" s="13"/>
      <x:c r="C240" s="13"/>
      <x:c r="D240" s="19"/>
      <x:c r="H240" s="33"/>
    </x:row>
    <x:row r="241" ht="24" customHeight="1"/>
    <x:row r="242" ht="24" customHeight="1">
      <x:c r="A242" s="232" t="s">
        <x:v>68</x:v>
      </x:c>
      <x:c r="B242" s="233"/>
      <x:c r="C242" s="233"/>
      <x:c r="D242" s="233"/>
      <x:c r="E242" s="233"/>
      <x:c r="F242" s="234"/>
      <x:c r="G242" s="33"/>
    </x:row>
    <x:row r="243" ht="24" customHeight="1">
      <x:c r="A243" s="23" t="s">
        <x:v>11</x:v>
      </x:c>
      <x:c r="B243" s="24" t="s">
        <x:v>90</x:v>
      </x:c>
      <x:c r="C243" s="24" t="s">
        <x:v>91</x:v>
      </x:c>
      <x:c r="D243" s="24" t="s">
        <x:v>92</x:v>
      </x:c>
      <x:c r="E243" s="24" t="s">
        <x:v>93</x:v>
      </x:c>
      <x:c r="F243" s="25" t="s">
        <x:v>41</x:v>
      </x:c>
    </x:row>
    <x:row r="244" ht="24" customHeight="1">
      <x:c r="A244" s="4" t="s">
        <x:v>19</x:v>
      </x:c>
      <x:c r="B244" s="11" t="n">
        <x:f>D184</x:f>
        <x:v>0</x:v>
      </x:c>
      <x:c r="C244" s="11" t="n">
        <x:f>D213</x:f>
        <x:v>0</x:v>
      </x:c>
      <x:c r="D244" s="11" t="n">
        <x:f>D224</x:f>
        <x:v>0</x:v>
      </x:c>
      <x:c r="E244" s="11" t="n">
        <x:f t="shared" ref="E244:E249" si="40">D235</x:f>
        <x:v>0</x:v>
      </x:c>
      <x:c r="F244" s="16" t="n">
        <x:f>SUM(B244:E244)</x:f>
        <x:v>0</x:v>
      </x:c>
    </x:row>
    <x:row r="245" ht="24" customHeight="1">
      <x:c r="A245" s="7" t="s">
        <x:v>20</x:v>
      </x:c>
      <x:c r="B245" s="12" t="n">
        <x:f t="shared" ref="B245:B249" si="41">D185</x:f>
        <x:v>0</x:v>
      </x:c>
      <x:c r="C245" s="12" t="n">
        <x:f t="shared" ref="C245:C249" si="42">D214</x:f>
        <x:v>0</x:v>
      </x:c>
      <x:c r="D245" s="12" t="n">
        <x:f t="shared" ref="D245:D249" si="43">D225</x:f>
        <x:v>0</x:v>
      </x:c>
      <x:c r="E245" s="12">
        <x:f t="shared" si="40"/>
        <x:v>0</x:v>
      </x:c>
      <x:c r="F245" s="17" t="n">
        <x:f t="shared" ref="F245:F249" si="44">SUM(B245:E245)</x:f>
        <x:v>0</x:v>
      </x:c>
    </x:row>
    <x:row r="246" ht="24" customHeight="1">
      <x:c r="A246" s="14" t="s">
        <x:v>35</x:v>
      </x:c>
      <x:c r="B246" s="15">
        <x:f t="shared" si="41"/>
        <x:v>0</x:v>
      </x:c>
      <x:c r="C246" s="15">
        <x:f t="shared" si="42"/>
        <x:v>0</x:v>
      </x:c>
      <x:c r="D246" s="15">
        <x:f t="shared" si="43"/>
        <x:v>0</x:v>
      </x:c>
      <x:c r="E246" s="15">
        <x:f t="shared" si="40"/>
        <x:v>0</x:v>
      </x:c>
      <x:c r="F246" s="18">
        <x:f t="shared" si="44"/>
        <x:v>0</x:v>
      </x:c>
    </x:row>
    <x:row r="247" ht="24" customHeight="1">
      <x:c r="A247" s="4" t="s">
        <x:v>22</x:v>
      </x:c>
      <x:c r="B247" s="11">
        <x:f t="shared" si="41"/>
        <x:v>0</x:v>
      </x:c>
      <x:c r="C247" s="11">
        <x:f t="shared" si="42"/>
        <x:v>0</x:v>
      </x:c>
      <x:c r="D247" s="11">
        <x:f t="shared" si="43"/>
        <x:v>0</x:v>
      </x:c>
      <x:c r="E247" s="11">
        <x:f t="shared" si="40"/>
        <x:v>0</x:v>
      </x:c>
      <x:c r="F247" s="16">
        <x:f t="shared" si="44"/>
        <x:v>0</x:v>
      </x:c>
    </x:row>
    <x:row r="248" ht="24" customHeight="1">
      <x:c r="A248" s="7" t="s">
        <x:v>23</x:v>
      </x:c>
      <x:c r="B248" s="12">
        <x:f t="shared" si="41"/>
        <x:v>0</x:v>
      </x:c>
      <x:c r="C248" s="12">
        <x:f t="shared" si="42"/>
        <x:v>0</x:v>
      </x:c>
      <x:c r="D248" s="12">
        <x:f t="shared" si="43"/>
        <x:v>0</x:v>
      </x:c>
      <x:c r="E248" s="12">
        <x:f t="shared" si="40"/>
        <x:v>0</x:v>
      </x:c>
      <x:c r="F248" s="17">
        <x:f t="shared" si="44"/>
        <x:v>0</x:v>
      </x:c>
    </x:row>
    <x:row r="249" ht="24" customHeight="1">
      <x:c r="A249" s="2" t="s">
        <x:v>24</x:v>
      </x:c>
      <x:c r="B249" s="13">
        <x:f t="shared" si="41"/>
        <x:v>0</x:v>
      </x:c>
      <x:c r="C249" s="13">
        <x:f t="shared" si="42"/>
        <x:v>0</x:v>
      </x:c>
      <x:c r="D249" s="13">
        <x:f t="shared" si="43"/>
        <x:v>0</x:v>
      </x:c>
      <x:c r="E249" s="13">
        <x:f t="shared" si="40"/>
        <x:v>0</x:v>
      </x:c>
      <x:c r="F249" s="19">
        <x:f t="shared" si="44"/>
        <x:v>0</x:v>
      </x:c>
      <x:c r="H249" s="122"/>
    </x:row>
    <x:row r="251" ht="24" customHeight="1">
      <x:c r="A251" s="239" t="s">
        <x:v>42</x:v>
      </x:c>
      <x:c r="B251" s="239"/>
      <x:c r="C251" s="239"/>
      <x:c r="D251" s="239"/>
      <x:c r="E251" s="239"/>
      <x:c r="F251" s="239"/>
      <x:c r="G251" s="239"/>
      <x:c r="H251" s="239"/>
    </x:row>
    <x:row r="252" ht="24" customHeight="1"/>
    <x:row r="253" ht="24" customHeight="1">
      <x:c r="A253" s="232" t="s">
        <x:v>42</x:v>
      </x:c>
      <x:c r="B253" s="233"/>
      <x:c r="C253" s="233"/>
      <x:c r="D253" s="233"/>
      <x:c r="E253" s="234"/>
    </x:row>
    <x:row r="254" ht="24" customHeight="1">
      <x:c r="A254" s="23" t="s">
        <x:v>11</x:v>
      </x:c>
      <x:c r="B254" s="24" t="s">
        <x:v>94</x:v>
      </x:c>
      <x:c r="C254" s="24" t="s">
        <x:v>95</x:v>
      </x:c>
      <x:c r="D254" s="24" t="s">
        <x:v>96</x:v>
      </x:c>
      <x:c r="E254" s="25" t="s">
        <x:v>41</x:v>
      </x:c>
    </x:row>
    <x:row r="255" ht="24" customHeight="1">
      <x:c r="A255" s="4" t="s">
        <x:v>19</x:v>
      </x:c>
      <x:c r="B255" s="11" t="n">
        <x:f t="shared" ref="B255:B260" si="45">E110</x:f>
        <x:v>0</x:v>
      </x:c>
      <x:c r="C255" s="11" t="n">
        <x:f t="shared" ref="C255:C260" si="46">D152</x:f>
        <x:v>0</x:v>
      </x:c>
      <x:c r="D255" s="11" t="n">
        <x:f>F244</x:f>
        <x:v>0</x:v>
      </x:c>
      <x:c r="E255" s="16" t="n">
        <x:f t="shared" ref="E255:E260" si="47">SUM(B255:D255)</x:f>
        <x:v>0</x:v>
      </x:c>
    </x:row>
    <x:row r="256" ht="24" customHeight="1">
      <x:c r="A256" s="7" t="s">
        <x:v>20</x:v>
      </x:c>
      <x:c r="B256" s="12">
        <x:f t="shared" si="45"/>
        <x:v>0</x:v>
      </x:c>
      <x:c r="C256" s="12">
        <x:f t="shared" si="46"/>
        <x:v>0</x:v>
      </x:c>
      <x:c r="D256" s="12" t="n">
        <x:f t="shared" ref="D256:D260" si="48">F245</x:f>
        <x:v>0</x:v>
      </x:c>
      <x:c r="E256" s="17">
        <x:f t="shared" si="47"/>
        <x:v>0</x:v>
      </x:c>
    </x:row>
    <x:row r="257" ht="24" customHeight="1">
      <x:c r="A257" s="133" t="s">
        <x:v>35</x:v>
      </x:c>
      <x:c r="B257" s="13">
        <x:f t="shared" si="45"/>
        <x:v>0</x:v>
      </x:c>
      <x:c r="C257" s="13">
        <x:f t="shared" si="46"/>
        <x:v>0</x:v>
      </x:c>
      <x:c r="D257" s="13">
        <x:f t="shared" si="48"/>
        <x:v>0</x:v>
      </x:c>
      <x:c r="E257" s="19">
        <x:f t="shared" si="47"/>
        <x:v>0</x:v>
      </x:c>
    </x:row>
    <x:row r="258" ht="24" customHeight="1">
      <x:c r="A258" s="1" t="s">
        <x:v>22</x:v>
      </x:c>
      <x:c r="B258" s="21">
        <x:f t="shared" si="45"/>
        <x:v>0</x:v>
      </x:c>
      <x:c r="C258" s="21">
        <x:f t="shared" si="46"/>
        <x:v>0</x:v>
      </x:c>
      <x:c r="D258" s="21">
        <x:f t="shared" si="48"/>
        <x:v>0</x:v>
      </x:c>
      <x:c r="E258" s="20">
        <x:f t="shared" si="47"/>
        <x:v>0</x:v>
      </x:c>
    </x:row>
    <x:row r="259" ht="24" customHeight="1">
      <x:c r="A259" s="7" t="s">
        <x:v>23</x:v>
      </x:c>
      <x:c r="B259" s="12">
        <x:f t="shared" si="45"/>
        <x:v>0</x:v>
      </x:c>
      <x:c r="C259" s="12">
        <x:f t="shared" si="46"/>
        <x:v>0</x:v>
      </x:c>
      <x:c r="D259" s="12">
        <x:f t="shared" si="48"/>
        <x:v>0</x:v>
      </x:c>
      <x:c r="E259" s="17">
        <x:f t="shared" si="47"/>
        <x:v>0</x:v>
      </x:c>
    </x:row>
    <x:row r="260" ht="24" customHeight="1">
      <x:c r="A260" s="2" t="s">
        <x:v>24</x:v>
      </x:c>
      <x:c r="B260" s="13">
        <x:f t="shared" si="45"/>
        <x:v>0</x:v>
      </x:c>
      <x:c r="C260" s="13">
        <x:f t="shared" si="46"/>
        <x:v>0</x:v>
      </x:c>
      <x:c r="D260" s="13">
        <x:f t="shared" si="48"/>
        <x:v>0</x:v>
      </x:c>
      <x:c r="E260" s="19">
        <x:f t="shared" si="47"/>
        <x:v>0</x:v>
      </x:c>
      <x:c r="H260" s="122"/>
    </x:row>
    <x:row r="262" ht="24" customHeight="1">
      <x:c r="A262" s="239" t="s">
        <x:v>97</x:v>
      </x:c>
      <x:c r="B262" s="239"/>
      <x:c r="C262" s="239"/>
      <x:c r="D262" s="239"/>
      <x:c r="E262" s="239"/>
      <x:c r="F262" s="239"/>
      <x:c r="G262" s="239"/>
      <x:c r="H262" s="239"/>
    </x:row>
    <x:row r="263" ht="53.25" customHeight="1">
      <x:c r="A263" s="238" t="s">
        <x:v>98</x:v>
      </x:c>
      <x:c r="B263" s="238"/>
      <x:c r="C263" s="238"/>
      <x:c r="D263" s="238"/>
      <x:c r="E263" s="238"/>
      <x:c r="F263" s="238"/>
      <x:c r="G263" s="238"/>
      <x:c r="H263" s="238"/>
    </x:row>
    <x:row r="264" ht="24" customHeight="1"/>
    <x:row r="265" ht="16.5">
      <x:c r="A265" s="261" t="s">
        <x:v>99</x:v>
      </x:c>
      <x:c r="B265" s="262"/>
    </x:row>
    <x:row r="266" ht="16.5">
      <x:c r="A266" s="47" t="s">
        <x:v>100</x:v>
      </x:c>
      <x:c r="B266" s="49" t="s">
        <x:v>13</x:v>
      </x:c>
    </x:row>
    <x:row r="267" ht="31.5">
      <x:c r="A267" s="37" t="s">
        <x:v>101</x:v>
      </x:c>
      <x:c r="B267" s="87"/>
    </x:row>
    <x:row r="268" ht="31.5">
      <x:c r="A268" s="130" t="s">
        <x:v>102</x:v>
      </x:c>
      <x:c r="B268" s="131" t="n">
        <x:f>B267*45%</x:f>
        <x:v>0</x:v>
      </x:c>
    </x:row>
    <x:row r="269" ht="31.5">
      <x:c r="A269" s="130" t="s">
        <x:v>103</x:v>
      </x:c>
      <x:c r="B269" s="131" t="n">
        <x:f>B267*55%</x:f>
        <x:v>0</x:v>
      </x:c>
    </x:row>
    <x:row r="270" ht="32.25" customHeight="1">
      <x:c r="A270" s="34" t="s">
        <x:v>104</x:v>
      </x:c>
      <x:c r="B270" s="88"/>
    </x:row>
    <x:row r="271" ht="30" customHeight="1">
      <x:c r="A271" s="35" t="s">
        <x:v>105</x:v>
      </x:c>
      <x:c r="B271" s="89"/>
    </x:row>
    <x:row r="272" ht="24" customHeight="1">
      <x:c r="A272" s="47" t="s">
        <x:v>64</x:v>
      </x:c>
      <x:c r="B272" s="36" t="n">
        <x:f>SUM(B268:B271)</x:f>
        <x:v>0</x:v>
      </x:c>
      <x:c r="H272" s="122"/>
    </x:row>
    <x:row r="274" ht="24" customHeight="1">
      <x:c r="A274" s="242" t="s">
        <x:v>106</x:v>
      </x:c>
      <x:c r="B274" s="243"/>
      <x:c r="C274" s="243"/>
      <x:c r="D274" s="243"/>
      <x:c r="E274" s="243"/>
      <x:c r="F274" s="243"/>
      <x:c r="G274" s="243"/>
      <x:c r="H274" s="243"/>
    </x:row>
    <x:row r="275" ht="106.5" customHeight="1">
      <x:c r="A275" s="238" t="s">
        <x:v>107</x:v>
      </x:c>
      <x:c r="B275" s="238"/>
      <x:c r="C275" s="238"/>
      <x:c r="D275" s="238"/>
      <x:c r="E275" s="238"/>
      <x:c r="F275" s="238"/>
      <x:c r="G275" s="238"/>
      <x:c r="H275" s="238"/>
    </x:row>
    <x:row r="276" ht="16.5"/>
    <x:row r="277" ht="24" customHeight="1">
      <x:c r="A277" s="235" t="s">
        <x:v>108</x:v>
      </x:c>
      <x:c r="B277" s="236"/>
      <x:c r="C277" s="236"/>
      <x:c r="D277" s="237"/>
    </x:row>
    <x:row r="278" ht="30" customHeight="1">
      <x:c r="A278" s="23" t="s">
        <x:v>11</x:v>
      </x:c>
      <x:c r="B278" s="24" t="s">
        <x:v>12</x:v>
      </x:c>
      <x:c r="C278" s="26" t="s">
        <x:v>45</x:v>
      </x:c>
      <x:c r="D278" s="25" t="s">
        <x:v>18</x:v>
      </x:c>
    </x:row>
    <x:row r="279" ht="24" customHeight="1">
      <x:c r="A279" s="4" t="s">
        <x:v>19</x:v>
      </x:c>
      <x:c r="B279" s="11" t="n">
        <x:f t="shared" ref="B279:B284" si="49">G70+(E255-D134)</x:f>
        <x:v>0</x:v>
      </x:c>
      <x:c r="C279" s="5">
        <x:v>12</x:v>
      </x:c>
      <x:c r="D279" s="16" t="n">
        <x:f>B279/C279</x:f>
        <x:v>0</x:v>
      </x:c>
    </x:row>
    <x:row r="280" ht="24" customHeight="1">
      <x:c r="A280" s="7" t="s">
        <x:v>20</x:v>
      </x:c>
      <x:c r="B280" s="12">
        <x:f t="shared" si="49"/>
        <x:v>0</x:v>
      </x:c>
      <x:c r="C280" s="8" t="n">
        <x:f>C279</x:f>
        <x:v>12</x:v>
      </x:c>
      <x:c r="D280" s="17" t="n">
        <x:f t="shared" ref="D280:D284" si="50">B280/C280</x:f>
        <x:v>0</x:v>
      </x:c>
    </x:row>
    <x:row r="281" ht="24" customHeight="1">
      <x:c r="A281" s="14" t="s">
        <x:v>35</x:v>
      </x:c>
      <x:c r="B281" s="15">
        <x:f t="shared" si="49"/>
        <x:v>0</x:v>
      </x:c>
      <x:c r="C281" s="105" t="n">
        <x:f>C280</x:f>
        <x:v>12</x:v>
      </x:c>
      <x:c r="D281" s="18">
        <x:f t="shared" si="50"/>
        <x:v>0</x:v>
      </x:c>
    </x:row>
    <x:row r="282" ht="24" customHeight="1">
      <x:c r="A282" s="4" t="s">
        <x:v>22</x:v>
      </x:c>
      <x:c r="B282" s="11">
        <x:f t="shared" si="49"/>
        <x:v>0</x:v>
      </x:c>
      <x:c r="C282" s="5" t="n">
        <x:f>C281</x:f>
        <x:v>12</x:v>
      </x:c>
      <x:c r="D282" s="16">
        <x:f t="shared" si="50"/>
        <x:v>0</x:v>
      </x:c>
    </x:row>
    <x:row r="283" ht="24" customHeight="1">
      <x:c r="A283" s="7" t="s">
        <x:v>23</x:v>
      </x:c>
      <x:c r="B283" s="12">
        <x:f t="shared" si="49"/>
        <x:v>0</x:v>
      </x:c>
      <x:c r="C283" s="8" t="n">
        <x:f>C282</x:f>
        <x:v>12</x:v>
      </x:c>
      <x:c r="D283" s="17">
        <x:f t="shared" si="50"/>
        <x:v>0</x:v>
      </x:c>
    </x:row>
    <x:row r="284" ht="33" customHeight="1">
      <x:c r="A284" s="2" t="s">
        <x:v>24</x:v>
      </x:c>
      <x:c r="B284" s="13">
        <x:f t="shared" si="49"/>
        <x:v>0</x:v>
      </x:c>
      <x:c r="C284" s="10" t="n">
        <x:f>C283</x:f>
        <x:v>12</x:v>
      </x:c>
      <x:c r="D284" s="19">
        <x:f t="shared" si="50"/>
        <x:v>0</x:v>
      </x:c>
    </x:row>
    <x:row r="285" ht="16.5"/>
    <x:row r="286" ht="25.5" customHeight="1">
      <x:c r="A286" s="251" t="s">
        <x:v>109</x:v>
      </x:c>
      <x:c r="B286" s="252"/>
      <x:c r="C286" s="252"/>
      <x:c r="D286" s="253"/>
      <x:c r="E286" s="39"/>
    </x:row>
    <x:row r="287" ht="28.5" customHeight="1">
      <x:c r="A287" s="23" t="s">
        <x:v>11</x:v>
      </x:c>
      <x:c r="B287" s="24" t="s">
        <x:v>12</x:v>
      </x:c>
      <x:c r="C287" s="38" t="s">
        <x:v>110</x:v>
      </x:c>
      <x:c r="D287" s="25" t="s">
        <x:v>18</x:v>
      </x:c>
    </x:row>
    <x:row r="288" ht="24" customHeight="1">
      <x:c r="A288" s="4" t="s">
        <x:v>19</x:v>
      </x:c>
      <x:c r="B288" s="11" t="n">
        <x:f t="shared" ref="B288:B293" si="51">D143</x:f>
        <x:v>0</x:v>
      </x:c>
      <x:c r="C288" s="93">
        <x:v>0.5</x:v>
      </x:c>
      <x:c r="D288" s="16" t="n">
        <x:f>B288*C288</x:f>
        <x:v>0</x:v>
      </x:c>
    </x:row>
    <x:row r="289" ht="24" customHeight="1">
      <x:c r="A289" s="7" t="s">
        <x:v>20</x:v>
      </x:c>
      <x:c r="B289" s="12">
        <x:f t="shared" si="51"/>
        <x:v>0</x:v>
      </x:c>
      <x:c r="C289" s="94">
        <x:v>0.5</x:v>
      </x:c>
      <x:c r="D289" s="17" t="n">
        <x:f t="shared" ref="D289:D293" si="52">B289*C289</x:f>
        <x:v>0</x:v>
      </x:c>
    </x:row>
    <x:row r="290" ht="24" customHeight="1">
      <x:c r="A290" s="14" t="s">
        <x:v>35</x:v>
      </x:c>
      <x:c r="B290" s="15">
        <x:f t="shared" si="51"/>
        <x:v>0</x:v>
      </x:c>
      <x:c r="C290" s="96">
        <x:v>0.5</x:v>
      </x:c>
      <x:c r="D290" s="18">
        <x:f t="shared" si="52"/>
        <x:v>0</x:v>
      </x:c>
    </x:row>
    <x:row r="291" ht="24" customHeight="1">
      <x:c r="A291" s="4" t="s">
        <x:v>22</x:v>
      </x:c>
      <x:c r="B291" s="11">
        <x:f t="shared" si="51"/>
        <x:v>0</x:v>
      </x:c>
      <x:c r="C291" s="93">
        <x:v>0.5</x:v>
      </x:c>
      <x:c r="D291" s="16">
        <x:f t="shared" si="52"/>
        <x:v>0</x:v>
      </x:c>
    </x:row>
    <x:row r="292" ht="24" customHeight="1">
      <x:c r="A292" s="7" t="s">
        <x:v>23</x:v>
      </x:c>
      <x:c r="B292" s="12">
        <x:f t="shared" si="51"/>
        <x:v>0</x:v>
      </x:c>
      <x:c r="C292" s="94">
        <x:v>0.5</x:v>
      </x:c>
      <x:c r="D292" s="17">
        <x:f t="shared" si="52"/>
        <x:v>0</x:v>
      </x:c>
    </x:row>
    <x:row r="293" ht="24" customHeight="1">
      <x:c r="A293" s="2" t="s">
        <x:v>24</x:v>
      </x:c>
      <x:c r="B293" s="13">
        <x:f t="shared" si="51"/>
        <x:v>0</x:v>
      </x:c>
      <x:c r="C293" s="95">
        <x:v>0.5</x:v>
      </x:c>
      <x:c r="D293" s="19">
        <x:f t="shared" si="52"/>
        <x:v>0</x:v>
      </x:c>
    </x:row>
    <x:row r="294" ht="24" customHeight="1"/>
    <x:row r="295" ht="24" customHeight="1">
      <x:c r="A295" s="235" t="s">
        <x:v>111</x:v>
      </x:c>
      <x:c r="B295" s="236"/>
      <x:c r="C295" s="236"/>
      <x:c r="D295" s="237"/>
    </x:row>
    <x:row r="296" ht="24" customHeight="1">
      <x:c r="A296" s="23" t="s">
        <x:v>11</x:v>
      </x:c>
      <x:c r="B296" s="24" t="s">
        <x:v>12</x:v>
      </x:c>
      <x:c r="C296" s="24" t="s">
        <x:v>13</x:v>
      </x:c>
      <x:c r="D296" s="25" t="s">
        <x:v>18</x:v>
      </x:c>
    </x:row>
    <x:row r="297" ht="24" customHeight="1">
      <x:c r="A297" s="4" t="s">
        <x:v>19</x:v>
      </x:c>
      <x:c r="B297" s="11" t="n">
        <x:f>D279+D288</x:f>
        <x:v>0</x:v>
      </x:c>
      <x:c r="C297" s="101" t="n">
        <x:f>$B$268</x:f>
        <x:v>0</x:v>
      </x:c>
      <x:c r="D297" s="16" t="n">
        <x:f>B297*C297</x:f>
        <x:v>0</x:v>
      </x:c>
    </x:row>
    <x:row r="298" ht="24" customHeight="1">
      <x:c r="A298" s="7" t="s">
        <x:v>20</x:v>
      </x:c>
      <x:c r="B298" s="12" t="n">
        <x:f t="shared" ref="B298:B302" si="53">D280+D289</x:f>
        <x:v>0</x:v>
      </x:c>
      <x:c r="C298" s="99" t="n">
        <x:f t="shared" ref="C298:C302" si="54">$B$268</x:f>
        <x:v>0</x:v>
      </x:c>
      <x:c r="D298" s="17" t="n">
        <x:f t="shared" ref="D298:D302" si="55">B298*C298</x:f>
        <x:v>0</x:v>
      </x:c>
    </x:row>
    <x:row r="299" ht="24" customHeight="1">
      <x:c r="A299" s="14" t="s">
        <x:v>35</x:v>
      </x:c>
      <x:c r="B299" s="15">
        <x:f t="shared" si="53"/>
        <x:v>0</x:v>
      </x:c>
      <x:c r="C299" s="104">
        <x:f t="shared" si="54"/>
        <x:v>0</x:v>
      </x:c>
      <x:c r="D299" s="18">
        <x:f t="shared" si="55"/>
        <x:v>0</x:v>
      </x:c>
    </x:row>
    <x:row r="300" ht="24" customHeight="1">
      <x:c r="A300" s="4" t="s">
        <x:v>22</x:v>
      </x:c>
      <x:c r="B300" s="11">
        <x:f t="shared" si="53"/>
        <x:v>0</x:v>
      </x:c>
      <x:c r="C300" s="101">
        <x:f t="shared" si="54"/>
        <x:v>0</x:v>
      </x:c>
      <x:c r="D300" s="16">
        <x:f t="shared" si="55"/>
        <x:v>0</x:v>
      </x:c>
    </x:row>
    <x:row r="301" ht="24" customHeight="1">
      <x:c r="A301" s="7" t="s">
        <x:v>23</x:v>
      </x:c>
      <x:c r="B301" s="12">
        <x:f t="shared" si="53"/>
        <x:v>0</x:v>
      </x:c>
      <x:c r="C301" s="99">
        <x:f t="shared" si="54"/>
        <x:v>0</x:v>
      </x:c>
      <x:c r="D301" s="17">
        <x:f t="shared" si="55"/>
        <x:v>0</x:v>
      </x:c>
    </x:row>
    <x:row r="302" ht="24" customHeight="1">
      <x:c r="A302" s="2" t="s">
        <x:v>24</x:v>
      </x:c>
      <x:c r="B302" s="13">
        <x:f t="shared" si="53"/>
        <x:v>0</x:v>
      </x:c>
      <x:c r="C302" s="100">
        <x:f t="shared" si="54"/>
        <x:v>0</x:v>
      </x:c>
      <x:c r="D302" s="19">
        <x:f t="shared" si="55"/>
        <x:v>0</x:v>
      </x:c>
      <x:c r="H302" s="122"/>
    </x:row>
    <x:row r="304" ht="24" customHeight="1">
      <x:c r="A304" s="242" t="s">
        <x:v>112</x:v>
      </x:c>
      <x:c r="B304" s="243"/>
      <x:c r="C304" s="243"/>
      <x:c r="D304" s="243"/>
      <x:c r="E304" s="243"/>
      <x:c r="F304" s="243"/>
      <x:c r="G304" s="243"/>
      <x:c r="H304" s="243"/>
    </x:row>
    <x:row r="305" ht="101.25" customHeight="1">
      <x:c r="A305" s="238" t="s">
        <x:v>113</x:v>
      </x:c>
      <x:c r="B305" s="238"/>
      <x:c r="C305" s="238"/>
      <x:c r="D305" s="238"/>
      <x:c r="E305" s="238"/>
      <x:c r="F305" s="238"/>
      <x:c r="G305" s="238"/>
      <x:c r="H305" s="238"/>
    </x:row>
    <x:row r="306" ht="16.5"/>
    <x:row r="307" ht="24" customHeight="1">
      <x:c r="A307" s="235" t="s">
        <x:v>114</x:v>
      </x:c>
      <x:c r="B307" s="236"/>
      <x:c r="C307" s="236"/>
      <x:c r="D307" s="237"/>
    </x:row>
    <x:row r="308" ht="33" customHeight="1">
      <x:c r="A308" s="23" t="s">
        <x:v>11</x:v>
      </x:c>
      <x:c r="B308" s="24" t="s">
        <x:v>12</x:v>
      </x:c>
      <x:c r="C308" s="26" t="s">
        <x:v>45</x:v>
      </x:c>
      <x:c r="D308" s="25" t="s">
        <x:v>18</x:v>
      </x:c>
    </x:row>
    <x:row r="309" ht="24" customHeight="1">
      <x:c r="A309" s="4" t="s">
        <x:v>19</x:v>
      </x:c>
      <x:c r="B309" s="11" t="n">
        <x:f t="shared" ref="B309:B314" si="56">G70+E255</x:f>
        <x:v>0</x:v>
      </x:c>
      <x:c r="C309" s="5">
        <x:v>12</x:v>
      </x:c>
      <x:c r="D309" s="16" t="n">
        <x:f>B309/C309</x:f>
        <x:v>0</x:v>
      </x:c>
    </x:row>
    <x:row r="310" ht="24" customHeight="1">
      <x:c r="A310" s="7" t="s">
        <x:v>20</x:v>
      </x:c>
      <x:c r="B310" s="12">
        <x:f t="shared" si="56"/>
        <x:v>0</x:v>
      </x:c>
      <x:c r="C310" s="8">
        <x:v>12</x:v>
      </x:c>
      <x:c r="D310" s="17" t="n">
        <x:f t="shared" ref="D310:D314" si="57">B310/C310</x:f>
        <x:v>0</x:v>
      </x:c>
    </x:row>
    <x:row r="311" ht="24" customHeight="1">
      <x:c r="A311" s="14" t="s">
        <x:v>35</x:v>
      </x:c>
      <x:c r="B311" s="15">
        <x:f t="shared" si="56"/>
        <x:v>0</x:v>
      </x:c>
      <x:c r="C311" s="105">
        <x:v>12</x:v>
      </x:c>
      <x:c r="D311" s="18">
        <x:f t="shared" si="57"/>
        <x:v>0</x:v>
      </x:c>
    </x:row>
    <x:row r="312" ht="24" customHeight="1">
      <x:c r="A312" s="4" t="s">
        <x:v>22</x:v>
      </x:c>
      <x:c r="B312" s="11">
        <x:f t="shared" si="56"/>
        <x:v>0</x:v>
      </x:c>
      <x:c r="C312" s="5">
        <x:v>12</x:v>
      </x:c>
      <x:c r="D312" s="16">
        <x:f t="shared" si="57"/>
        <x:v>0</x:v>
      </x:c>
    </x:row>
    <x:row r="313" ht="24" customHeight="1">
      <x:c r="A313" s="7" t="s">
        <x:v>23</x:v>
      </x:c>
      <x:c r="B313" s="12">
        <x:f t="shared" si="56"/>
        <x:v>0</x:v>
      </x:c>
      <x:c r="C313" s="8">
        <x:v>12</x:v>
      </x:c>
      <x:c r="D313" s="17">
        <x:f t="shared" si="57"/>
        <x:v>0</x:v>
      </x:c>
    </x:row>
    <x:row r="314" ht="36.75" customHeight="1">
      <x:c r="A314" s="2" t="s">
        <x:v>24</x:v>
      </x:c>
      <x:c r="B314" s="13">
        <x:f t="shared" si="56"/>
        <x:v>0</x:v>
      </x:c>
      <x:c r="C314" s="10">
        <x:v>12</x:v>
      </x:c>
      <x:c r="D314" s="19">
        <x:f t="shared" si="57"/>
        <x:v>0</x:v>
      </x:c>
    </x:row>
    <x:row r="315" ht="16.5"/>
    <x:row r="316" ht="31.5" customHeight="1">
      <x:c r="A316" s="251" t="s">
        <x:v>115</x:v>
      </x:c>
      <x:c r="B316" s="252"/>
      <x:c r="C316" s="252"/>
      <x:c r="D316" s="253"/>
    </x:row>
    <x:row r="317" ht="34.5" customHeight="1">
      <x:c r="A317" s="23" t="s">
        <x:v>11</x:v>
      </x:c>
      <x:c r="B317" s="24" t="s">
        <x:v>12</x:v>
      </x:c>
      <x:c r="C317" s="38" t="s">
        <x:v>110</x:v>
      </x:c>
      <x:c r="D317" s="25" t="s">
        <x:v>18</x:v>
      </x:c>
    </x:row>
    <x:row r="318" ht="24" customHeight="1">
      <x:c r="A318" s="4" t="s">
        <x:v>19</x:v>
      </x:c>
      <x:c r="B318" s="11" t="n">
        <x:f t="shared" ref="B318:B323" si="58">D143</x:f>
        <x:v>0</x:v>
      </x:c>
      <x:c r="C318" s="93">
        <x:v>0.5</x:v>
      </x:c>
      <x:c r="D318" s="16" t="n">
        <x:f>B318*C318</x:f>
        <x:v>0</x:v>
      </x:c>
    </x:row>
    <x:row r="319" ht="24" customHeight="1">
      <x:c r="A319" s="7" t="s">
        <x:v>20</x:v>
      </x:c>
      <x:c r="B319" s="12">
        <x:f t="shared" si="58"/>
        <x:v>0</x:v>
      </x:c>
      <x:c r="C319" s="94">
        <x:v>0.5</x:v>
      </x:c>
      <x:c r="D319" s="17" t="n">
        <x:f t="shared" ref="D319:D323" si="59">B319*C319</x:f>
        <x:v>0</x:v>
      </x:c>
    </x:row>
    <x:row r="320" ht="24" customHeight="1">
      <x:c r="A320" s="14" t="s">
        <x:v>35</x:v>
      </x:c>
      <x:c r="B320" s="15">
        <x:f t="shared" si="58"/>
        <x:v>0</x:v>
      </x:c>
      <x:c r="C320" s="96">
        <x:v>0.5</x:v>
      </x:c>
      <x:c r="D320" s="18">
        <x:f t="shared" si="59"/>
        <x:v>0</x:v>
      </x:c>
    </x:row>
    <x:row r="321" ht="24" customHeight="1">
      <x:c r="A321" s="4" t="s">
        <x:v>22</x:v>
      </x:c>
      <x:c r="B321" s="11">
        <x:f t="shared" si="58"/>
        <x:v>0</x:v>
      </x:c>
      <x:c r="C321" s="93">
        <x:v>0.5</x:v>
      </x:c>
      <x:c r="D321" s="16">
        <x:f t="shared" si="59"/>
        <x:v>0</x:v>
      </x:c>
    </x:row>
    <x:row r="322" ht="24" customHeight="1">
      <x:c r="A322" s="7" t="s">
        <x:v>23</x:v>
      </x:c>
      <x:c r="B322" s="12">
        <x:f t="shared" si="58"/>
        <x:v>0</x:v>
      </x:c>
      <x:c r="C322" s="94">
        <x:v>0.5</x:v>
      </x:c>
      <x:c r="D322" s="17">
        <x:f t="shared" si="59"/>
        <x:v>0</x:v>
      </x:c>
    </x:row>
    <x:row r="323" ht="24" customHeight="1">
      <x:c r="A323" s="2" t="s">
        <x:v>24</x:v>
      </x:c>
      <x:c r="B323" s="13">
        <x:f t="shared" si="58"/>
        <x:v>0</x:v>
      </x:c>
      <x:c r="C323" s="95">
        <x:v>0.5</x:v>
      </x:c>
      <x:c r="D323" s="19">
        <x:f t="shared" si="59"/>
        <x:v>0</x:v>
      </x:c>
    </x:row>
    <x:row r="324" ht="24" customHeight="1"/>
    <x:row r="325" ht="24" customHeight="1">
      <x:c r="A325" s="235" t="s">
        <x:v>116</x:v>
      </x:c>
      <x:c r="B325" s="236"/>
      <x:c r="C325" s="236"/>
      <x:c r="D325" s="237"/>
    </x:row>
    <x:row r="326" ht="24" customHeight="1">
      <x:c r="A326" s="23" t="s">
        <x:v>11</x:v>
      </x:c>
      <x:c r="B326" s="24" t="s">
        <x:v>12</x:v>
      </x:c>
      <x:c r="C326" s="24" t="s">
        <x:v>13</x:v>
      </x:c>
      <x:c r="D326" s="25" t="s">
        <x:v>18</x:v>
      </x:c>
    </x:row>
    <x:row r="327" ht="24" customHeight="1">
      <x:c r="A327" s="4" t="s">
        <x:v>19</x:v>
      </x:c>
      <x:c r="B327" s="11" t="n">
        <x:f>D309+D318</x:f>
        <x:v>0</x:v>
      </x:c>
      <x:c r="C327" s="101" t="n">
        <x:f>$B$269</x:f>
        <x:v>0</x:v>
      </x:c>
      <x:c r="D327" s="16" t="n">
        <x:f>B327*C327</x:f>
        <x:v>0</x:v>
      </x:c>
    </x:row>
    <x:row r="328" ht="24" customHeight="1">
      <x:c r="A328" s="7" t="s">
        <x:v>20</x:v>
      </x:c>
      <x:c r="B328" s="12" t="n">
        <x:f t="shared" ref="B328:B332" si="60">D310+D319</x:f>
        <x:v>0</x:v>
      </x:c>
      <x:c r="C328" s="99" t="n">
        <x:f t="shared" ref="C328:C332" si="61">$B$269</x:f>
        <x:v>0</x:v>
      </x:c>
      <x:c r="D328" s="17" t="n">
        <x:f t="shared" ref="D328:D332" si="62">B328*C328</x:f>
        <x:v>0</x:v>
      </x:c>
    </x:row>
    <x:row r="329" ht="24" customHeight="1">
      <x:c r="A329" s="2" t="s">
        <x:v>35</x:v>
      </x:c>
      <x:c r="B329" s="13">
        <x:f t="shared" si="60"/>
        <x:v>0</x:v>
      </x:c>
      <x:c r="C329" s="100">
        <x:f t="shared" si="61"/>
        <x:v>0</x:v>
      </x:c>
      <x:c r="D329" s="19">
        <x:f t="shared" si="62"/>
        <x:v>0</x:v>
      </x:c>
    </x:row>
    <x:row r="330" ht="24" customHeight="1">
      <x:c r="A330" s="4" t="s">
        <x:v>22</x:v>
      </x:c>
      <x:c r="B330" s="11">
        <x:f t="shared" si="60"/>
        <x:v>0</x:v>
      </x:c>
      <x:c r="C330" s="101">
        <x:f t="shared" si="61"/>
        <x:v>0</x:v>
      </x:c>
      <x:c r="D330" s="16">
        <x:f t="shared" si="62"/>
        <x:v>0</x:v>
      </x:c>
    </x:row>
    <x:row r="331" ht="24" customHeight="1">
      <x:c r="A331" s="7" t="s">
        <x:v>23</x:v>
      </x:c>
      <x:c r="B331" s="12">
        <x:f t="shared" si="60"/>
        <x:v>0</x:v>
      </x:c>
      <x:c r="C331" s="99">
        <x:f t="shared" si="61"/>
        <x:v>0</x:v>
      </x:c>
      <x:c r="D331" s="17">
        <x:f t="shared" si="62"/>
        <x:v>0</x:v>
      </x:c>
    </x:row>
    <x:row r="332" ht="24" customHeight="1">
      <x:c r="A332" s="2" t="s">
        <x:v>24</x:v>
      </x:c>
      <x:c r="B332" s="13">
        <x:f t="shared" si="60"/>
        <x:v>0</x:v>
      </x:c>
      <x:c r="C332" s="100">
        <x:f t="shared" si="61"/>
        <x:v>0</x:v>
      </x:c>
      <x:c r="D332" s="19">
        <x:f t="shared" si="62"/>
        <x:v>0</x:v>
      </x:c>
      <x:c r="H332" s="122"/>
    </x:row>
    <x:row r="334" ht="24" customHeight="1">
      <x:c r="A334" s="242" t="s">
        <x:v>117</x:v>
      </x:c>
      <x:c r="B334" s="243"/>
      <x:c r="C334" s="243"/>
      <x:c r="D334" s="243"/>
      <x:c r="E334" s="243"/>
      <x:c r="F334" s="243"/>
      <x:c r="G334" s="243"/>
      <x:c r="H334" s="243"/>
    </x:row>
    <x:row r="335" ht="75" customHeight="1">
      <x:c r="A335" s="260" t="s">
        <x:v>118</x:v>
      </x:c>
      <x:c r="B335" s="260"/>
      <x:c r="C335" s="260"/>
      <x:c r="D335" s="260"/>
      <x:c r="E335" s="260"/>
      <x:c r="F335" s="260"/>
      <x:c r="G335" s="260"/>
      <x:c r="H335" s="260"/>
    </x:row>
    <x:row r="336" ht="20.25" customHeight="1"/>
    <x:row r="337" ht="24" customHeight="1">
      <x:c r="A337" s="232" t="s">
        <x:v>119</x:v>
      </x:c>
      <x:c r="B337" s="233"/>
      <x:c r="C337" s="233"/>
      <x:c r="D337" s="233"/>
      <x:c r="E337" s="234"/>
    </x:row>
    <x:row r="338" ht="46.5" customHeight="1">
      <x:c r="A338" s="23" t="s">
        <x:v>11</x:v>
      </x:c>
      <x:c r="B338" s="26" t="s">
        <x:v>120</x:v>
      </x:c>
      <x:c r="C338" s="26" t="s">
        <x:v>121</x:v>
      </x:c>
      <x:c r="D338" s="26" t="s">
        <x:v>122</x:v>
      </x:c>
      <x:c r="E338" s="25" t="s">
        <x:v>18</x:v>
      </x:c>
    </x:row>
    <x:row r="339" ht="24" customHeight="1">
      <x:c r="A339" s="4" t="s">
        <x:v>19</x:v>
      </x:c>
      <x:c r="B339" s="45" t="n">
        <x:f t="shared" ref="B339:B344" si="63">-D83</x:f>
        <x:v>0</x:v>
      </x:c>
      <x:c r="C339" s="45" t="n">
        <x:f t="shared" ref="C339:C344" si="64">-D92</x:f>
        <x:v>0</x:v>
      </x:c>
      <x:c r="D339" s="45" t="n">
        <x:f t="shared" ref="D339:D344" si="65">-E101</x:f>
        <x:v>0</x:v>
      </x:c>
      <x:c r="E339" s="46" t="n">
        <x:f t="shared" ref="E339:E344" si="66">SUM(B339:D339)</x:f>
        <x:v>0</x:v>
      </x:c>
    </x:row>
    <x:row r="340" ht="24" customHeight="1">
      <x:c r="A340" s="7" t="s">
        <x:v>20</x:v>
      </x:c>
      <x:c r="B340" s="41">
        <x:f t="shared" si="63"/>
        <x:v>0</x:v>
      </x:c>
      <x:c r="C340" s="41">
        <x:f t="shared" si="64"/>
        <x:v>0</x:v>
      </x:c>
      <x:c r="D340" s="41">
        <x:f t="shared" si="65"/>
        <x:v>0</x:v>
      </x:c>
      <x:c r="E340" s="42">
        <x:f t="shared" si="66"/>
        <x:v>0</x:v>
      </x:c>
    </x:row>
    <x:row r="341" ht="24" customHeight="1">
      <x:c r="A341" s="14" t="s">
        <x:v>35</x:v>
      </x:c>
      <x:c r="B341" s="116">
        <x:f t="shared" si="63"/>
        <x:v>0</x:v>
      </x:c>
      <x:c r="C341" s="116">
        <x:f t="shared" si="64"/>
        <x:v>0</x:v>
      </x:c>
      <x:c r="D341" s="116">
        <x:f t="shared" si="65"/>
        <x:v>0</x:v>
      </x:c>
      <x:c r="E341" s="117">
        <x:f t="shared" si="66"/>
        <x:v>0</x:v>
      </x:c>
    </x:row>
    <x:row r="342" ht="24" customHeight="1">
      <x:c r="A342" s="4" t="s">
        <x:v>22</x:v>
      </x:c>
      <x:c r="B342" s="45">
        <x:f t="shared" si="63"/>
        <x:v>0</x:v>
      </x:c>
      <x:c r="C342" s="45">
        <x:f t="shared" si="64"/>
        <x:v>0</x:v>
      </x:c>
      <x:c r="D342" s="45">
        <x:f t="shared" si="65"/>
        <x:v>0</x:v>
      </x:c>
      <x:c r="E342" s="46">
        <x:f t="shared" si="66"/>
        <x:v>0</x:v>
      </x:c>
    </x:row>
    <x:row r="343" ht="24" customHeight="1">
      <x:c r="A343" s="7" t="s">
        <x:v>23</x:v>
      </x:c>
      <x:c r="B343" s="41">
        <x:f t="shared" si="63"/>
        <x:v>0</x:v>
      </x:c>
      <x:c r="C343" s="41">
        <x:f t="shared" si="64"/>
        <x:v>0</x:v>
      </x:c>
      <x:c r="D343" s="41">
        <x:f t="shared" si="65"/>
        <x:v>0</x:v>
      </x:c>
      <x:c r="E343" s="42">
        <x:f t="shared" si="66"/>
        <x:v>0</x:v>
      </x:c>
    </x:row>
    <x:row r="344" ht="24" customHeight="1">
      <x:c r="A344" s="2" t="s">
        <x:v>24</x:v>
      </x:c>
      <x:c r="B344" s="43">
        <x:f t="shared" si="63"/>
        <x:v>0</x:v>
      </x:c>
      <x:c r="C344" s="43">
        <x:f t="shared" si="64"/>
        <x:v>0</x:v>
      </x:c>
      <x:c r="D344" s="43">
        <x:f t="shared" si="65"/>
        <x:v>0</x:v>
      </x:c>
      <x:c r="E344" s="44">
        <x:f t="shared" si="66"/>
        <x:v>0</x:v>
      </x:c>
    </x:row>
    <x:row r="345" ht="24" customHeight="1"/>
    <x:row r="346" ht="24" customHeight="1">
      <x:c r="A346" s="235" t="s">
        <x:v>123</x:v>
      </x:c>
      <x:c r="B346" s="236"/>
      <x:c r="C346" s="236"/>
      <x:c r="D346" s="237"/>
    </x:row>
    <x:row r="347" ht="24" customHeight="1">
      <x:c r="A347" s="23" t="s">
        <x:v>11</x:v>
      </x:c>
      <x:c r="B347" s="24" t="s">
        <x:v>27</x:v>
      </x:c>
      <x:c r="C347" s="24" t="s">
        <x:v>13</x:v>
      </x:c>
      <x:c r="D347" s="25" t="s">
        <x:v>18</x:v>
      </x:c>
    </x:row>
    <x:row r="348" ht="24" customHeight="1">
      <x:c r="A348" s="4" t="s">
        <x:v>19</x:v>
      </x:c>
      <x:c r="B348" s="45" t="n">
        <x:f t="shared" ref="B348:B353" si="67">E339</x:f>
        <x:v>0</x:v>
      </x:c>
      <x:c r="C348" s="101" t="n">
        <x:f>$B$270</x:f>
        <x:v>0</x:v>
      </x:c>
      <x:c r="D348" s="46" t="n">
        <x:f>B348*C348</x:f>
        <x:v>0</x:v>
      </x:c>
    </x:row>
    <x:row r="349" ht="24" customHeight="1">
      <x:c r="A349" s="7" t="s">
        <x:v>20</x:v>
      </x:c>
      <x:c r="B349" s="41">
        <x:f t="shared" si="67"/>
        <x:v>0</x:v>
      </x:c>
      <x:c r="C349" s="99" t="n">
        <x:f t="shared" ref="C349:C353" si="68">$B$270</x:f>
        <x:v>0</x:v>
      </x:c>
      <x:c r="D349" s="42" t="n">
        <x:f t="shared" ref="D349:D353" si="69">B349*C349</x:f>
        <x:v>0</x:v>
      </x:c>
    </x:row>
    <x:row r="350" ht="24" customHeight="1">
      <x:c r="A350" s="2" t="s">
        <x:v>35</x:v>
      </x:c>
      <x:c r="B350" s="43">
        <x:f t="shared" si="67"/>
        <x:v>0</x:v>
      </x:c>
      <x:c r="C350" s="100">
        <x:f t="shared" si="68"/>
        <x:v>0</x:v>
      </x:c>
      <x:c r="D350" s="44">
        <x:f t="shared" si="69"/>
        <x:v>0</x:v>
      </x:c>
    </x:row>
    <x:row r="351" ht="24" customHeight="1">
      <x:c r="A351" s="4" t="s">
        <x:v>22</x:v>
      </x:c>
      <x:c r="B351" s="45">
        <x:f t="shared" si="67"/>
        <x:v>0</x:v>
      </x:c>
      <x:c r="C351" s="101">
        <x:f t="shared" si="68"/>
        <x:v>0</x:v>
      </x:c>
      <x:c r="D351" s="46">
        <x:f t="shared" si="69"/>
        <x:v>0</x:v>
      </x:c>
    </x:row>
    <x:row r="352" ht="24" customHeight="1">
      <x:c r="A352" s="7" t="s">
        <x:v>23</x:v>
      </x:c>
      <x:c r="B352" s="41">
        <x:f t="shared" si="67"/>
        <x:v>0</x:v>
      </x:c>
      <x:c r="C352" s="99">
        <x:f t="shared" si="68"/>
        <x:v>0</x:v>
      </x:c>
      <x:c r="D352" s="42">
        <x:f t="shared" si="69"/>
        <x:v>0</x:v>
      </x:c>
    </x:row>
    <x:row r="353" ht="24" customHeight="1">
      <x:c r="A353" s="2" t="s">
        <x:v>24</x:v>
      </x:c>
      <x:c r="B353" s="43">
        <x:f t="shared" si="67"/>
        <x:v>0</x:v>
      </x:c>
      <x:c r="C353" s="100">
        <x:f t="shared" si="68"/>
        <x:v>0</x:v>
      </x:c>
      <x:c r="D353" s="44">
        <x:f t="shared" si="69"/>
        <x:v>0</x:v>
      </x:c>
      <x:c r="H353" s="122"/>
    </x:row>
    <x:row r="355" ht="24" customHeight="1">
      <x:c r="A355" s="239" t="s">
        <x:v>97</x:v>
      </x:c>
      <x:c r="B355" s="239"/>
      <x:c r="C355" s="239"/>
      <x:c r="D355" s="239"/>
      <x:c r="E355" s="239"/>
      <x:c r="F355" s="239"/>
      <x:c r="G355" s="239"/>
      <x:c r="H355" s="239"/>
    </x:row>
    <x:row r="356" ht="24" customHeight="1"/>
    <x:row r="357" ht="24" customHeight="1">
      <x:c r="A357" s="232" t="s">
        <x:v>97</x:v>
      </x:c>
      <x:c r="B357" s="233"/>
      <x:c r="C357" s="233"/>
      <x:c r="D357" s="233"/>
      <x:c r="E357" s="234"/>
    </x:row>
    <x:row r="358" ht="24" customHeight="1">
      <x:c r="A358" s="23" t="s">
        <x:v>11</x:v>
      </x:c>
      <x:c r="B358" s="24" t="s">
        <x:v>124</x:v>
      </x:c>
      <x:c r="C358" s="24" t="s">
        <x:v>125</x:v>
      </x:c>
      <x:c r="D358" s="24" t="s">
        <x:v>126</x:v>
      </x:c>
      <x:c r="E358" s="25" t="s">
        <x:v>41</x:v>
      </x:c>
    </x:row>
    <x:row r="359" ht="24" customHeight="1">
      <x:c r="A359" s="4" t="s">
        <x:v>19</x:v>
      </x:c>
      <x:c r="B359" s="11" t="n">
        <x:f t="shared" ref="B359:B364" si="70">D297</x:f>
        <x:v>0</x:v>
      </x:c>
      <x:c r="C359" s="11" t="n">
        <x:f t="shared" ref="C359:C364" si="71">D327</x:f>
        <x:v>0</x:v>
      </x:c>
      <x:c r="D359" s="45" t="n">
        <x:f>D348</x:f>
        <x:v>0</x:v>
      </x:c>
      <x:c r="E359" s="16" t="n">
        <x:f t="shared" ref="E359:E364" si="72">SUM(B359:D359)</x:f>
        <x:v>0</x:v>
      </x:c>
    </x:row>
    <x:row r="360" ht="24" customHeight="1">
      <x:c r="A360" s="7" t="s">
        <x:v>20</x:v>
      </x:c>
      <x:c r="B360" s="12">
        <x:f t="shared" si="70"/>
        <x:v>0</x:v>
      </x:c>
      <x:c r="C360" s="12">
        <x:f t="shared" si="71"/>
        <x:v>0</x:v>
      </x:c>
      <x:c r="D360" s="41" t="n">
        <x:f t="shared" ref="D360:D364" si="73">D349</x:f>
        <x:v>0</x:v>
      </x:c>
      <x:c r="E360" s="17">
        <x:f t="shared" si="72"/>
        <x:v>0</x:v>
      </x:c>
    </x:row>
    <x:row r="361" ht="24" customHeight="1">
      <x:c r="A361" s="14" t="s">
        <x:v>35</x:v>
      </x:c>
      <x:c r="B361" s="15">
        <x:f t="shared" si="70"/>
        <x:v>0</x:v>
      </x:c>
      <x:c r="C361" s="15">
        <x:f t="shared" si="71"/>
        <x:v>0</x:v>
      </x:c>
      <x:c r="D361" s="116">
        <x:f t="shared" si="73"/>
        <x:v>0</x:v>
      </x:c>
      <x:c r="E361" s="18">
        <x:f t="shared" si="72"/>
        <x:v>0</x:v>
      </x:c>
    </x:row>
    <x:row r="362" ht="24" customHeight="1">
      <x:c r="A362" s="4" t="s">
        <x:v>22</x:v>
      </x:c>
      <x:c r="B362" s="11">
        <x:f t="shared" si="70"/>
        <x:v>0</x:v>
      </x:c>
      <x:c r="C362" s="11">
        <x:f t="shared" si="71"/>
        <x:v>0</x:v>
      </x:c>
      <x:c r="D362" s="45">
        <x:f t="shared" si="73"/>
        <x:v>0</x:v>
      </x:c>
      <x:c r="E362" s="16">
        <x:f t="shared" si="72"/>
        <x:v>0</x:v>
      </x:c>
    </x:row>
    <x:row r="363" ht="24" customHeight="1">
      <x:c r="A363" s="7" t="s">
        <x:v>23</x:v>
      </x:c>
      <x:c r="B363" s="12">
        <x:f t="shared" si="70"/>
        <x:v>0</x:v>
      </x:c>
      <x:c r="C363" s="12">
        <x:f t="shared" si="71"/>
        <x:v>0</x:v>
      </x:c>
      <x:c r="D363" s="41">
        <x:f t="shared" si="73"/>
        <x:v>0</x:v>
      </x:c>
      <x:c r="E363" s="17">
        <x:f t="shared" si="72"/>
        <x:v>0</x:v>
      </x:c>
    </x:row>
    <x:row r="364" ht="24" customHeight="1">
      <x:c r="A364" s="2" t="s">
        <x:v>24</x:v>
      </x:c>
      <x:c r="B364" s="13">
        <x:f t="shared" si="70"/>
        <x:v>0</x:v>
      </x:c>
      <x:c r="C364" s="13">
        <x:f t="shared" si="71"/>
        <x:v>0</x:v>
      </x:c>
      <x:c r="D364" s="43">
        <x:f t="shared" si="73"/>
        <x:v>0</x:v>
      </x:c>
      <x:c r="E364" s="19">
        <x:f t="shared" si="72"/>
        <x:v>0</x:v>
      </x:c>
      <x:c r="H364" s="122"/>
    </x:row>
    <x:row r="366" ht="24" customHeight="1">
      <x:c r="A366" s="239" t="s">
        <x:v>127</x:v>
      </x:c>
      <x:c r="B366" s="239"/>
      <x:c r="C366" s="239"/>
      <x:c r="D366" s="239"/>
      <x:c r="E366" s="239"/>
      <x:c r="F366" s="239"/>
      <x:c r="G366" s="239"/>
      <x:c r="H366" s="239"/>
    </x:row>
    <x:row r="367" ht="144" customHeight="1">
      <x:c r="A367" s="238" t="s">
        <x:v>128</x:v>
      </x:c>
      <x:c r="B367" s="238"/>
      <x:c r="C367" s="238"/>
      <x:c r="D367" s="238"/>
      <x:c r="E367" s="238"/>
      <x:c r="F367" s="238"/>
      <x:c r="G367" s="238"/>
      <x:c r="H367" s="238"/>
    </x:row>
    <x:row r="368" ht="24" customHeight="1"/>
    <x:row r="369" ht="24" customHeight="1">
      <x:c r="A369" s="251" t="s">
        <x:v>129</x:v>
      </x:c>
      <x:c r="B369" s="252"/>
      <x:c r="C369" s="252"/>
      <x:c r="D369" s="252"/>
      <x:c r="E369" s="252"/>
      <x:c r="F369" s="252"/>
      <x:c r="G369" s="253"/>
    </x:row>
    <x:row r="370" ht="16.5">
      <x:c r="A370" s="251" t="s">
        <x:v>130</x:v>
      </x:c>
      <x:c r="B370" s="252"/>
      <x:c r="C370" s="252"/>
      <x:c r="D370" s="252"/>
      <x:c r="E370" s="252"/>
      <x:c r="F370" s="252"/>
      <x:c r="G370" s="253"/>
    </x:row>
    <x:row r="371" ht="24" customHeight="1">
      <x:c r="A371" s="258" t="s">
        <x:v>11</x:v>
      </x:c>
      <x:c r="B371" s="258" t="s">
        <x:v>131</x:v>
      </x:c>
      <x:c r="C371" s="258" t="s">
        <x:v>132</x:v>
      </x:c>
      <x:c r="D371" s="123" t="s">
        <x:v>133</x:v>
      </x:c>
      <x:c r="E371" s="124"/>
      <x:c r="F371" s="123" t="s">
        <x:v>134</x:v>
      </x:c>
      <x:c r="G371" s="124"/>
    </x:row>
    <x:row r="372" ht="31.5" customHeight="1">
      <x:c r="A372" s="259"/>
      <x:c r="B372" s="259"/>
      <x:c r="C372" s="259"/>
      <x:c r="D372" s="75" t="s">
        <x:v>135</x:v>
      </x:c>
      <x:c r="E372" s="75" t="s">
        <x:v>136</x:v>
      </x:c>
      <x:c r="F372" s="75" t="s">
        <x:v>135</x:v>
      </x:c>
      <x:c r="G372" s="75" t="s">
        <x:v>136</x:v>
      </x:c>
    </x:row>
    <x:row r="373" ht="24" customHeight="1">
      <x:c r="A373" s="54" t="s">
        <x:v>137</x:v>
      </x:c>
      <x:c r="B373" s="55"/>
      <x:c r="C373" s="56">
        <x:v>30</x:v>
      </x:c>
      <x:c r="D373" s="57">
        <x:v>0.5</x:v>
      </x:c>
      <x:c r="E373" s="58" t="n">
        <x:f t="shared" ref="E373:E384" si="74">(B373*C373)*D373</x:f>
        <x:v>0</x:v>
      </x:c>
      <x:c r="F373" s="59" t="n">
        <x:f>(252/365)</x:f>
        <x:v>0.6904109589041096</x:v>
      </x:c>
      <x:c r="G373" s="58" t="n">
        <x:f t="shared" ref="G373:G384" si="75">(B373*C373)*F373</x:f>
        <x:v>0</x:v>
      </x:c>
    </x:row>
    <x:row r="374" ht="24" customHeight="1">
      <x:c r="A374" s="34" t="s">
        <x:v>138</x:v>
      </x:c>
      <x:c r="B374" s="60"/>
      <x:c r="C374" s="61">
        <x:v>1</x:v>
      </x:c>
      <x:c r="D374" s="62">
        <x:v>1</x:v>
      </x:c>
      <x:c r="E374" s="63">
        <x:f t="shared" si="74"/>
        <x:v>0</x:v>
      </x:c>
      <x:c r="F374" s="64">
        <x:v>1</x:v>
      </x:c>
      <x:c r="G374" s="63">
        <x:f t="shared" si="75"/>
        <x:v>0</x:v>
      </x:c>
    </x:row>
    <x:row r="375" ht="24" customHeight="1">
      <x:c r="A375" s="34" t="s">
        <x:v>139</x:v>
      </x:c>
      <x:c r="B375" s="60"/>
      <x:c r="C375" s="61">
        <x:v>15</x:v>
      </x:c>
      <x:c r="D375" s="62">
        <x:v>0.5</x:v>
      </x:c>
      <x:c r="E375" s="63">
        <x:f t="shared" si="74"/>
        <x:v>0</x:v>
      </x:c>
      <x:c r="F375" s="64" t="n">
        <x:f>(252/365)</x:f>
        <x:v>0.6904109589041096</x:v>
      </x:c>
      <x:c r="G375" s="63">
        <x:f t="shared" si="75"/>
        <x:v>0</x:v>
      </x:c>
    </x:row>
    <x:row r="376" ht="24" customHeight="1">
      <x:c r="A376" s="34" t="s">
        <x:v>140</x:v>
      </x:c>
      <x:c r="B376" s="60"/>
      <x:c r="C376" s="61">
        <x:v>5</x:v>
      </x:c>
      <x:c r="D376" s="62">
        <x:v>0.5</x:v>
      </x:c>
      <x:c r="E376" s="63">
        <x:f t="shared" si="74"/>
        <x:v>0</x:v>
      </x:c>
      <x:c r="F376" s="64" t="n">
        <x:f>(252/365)</x:f>
        <x:v>0.6904109589041096</x:v>
      </x:c>
      <x:c r="G376" s="63">
        <x:f t="shared" si="75"/>
        <x:v>0</x:v>
      </x:c>
    </x:row>
    <x:row r="377" ht="24" customHeight="1">
      <x:c r="A377" s="34" t="s">
        <x:v>141</x:v>
      </x:c>
      <x:c r="B377" s="60"/>
      <x:c r="C377" s="61">
        <x:v>2</x:v>
      </x:c>
      <x:c r="D377" s="62">
        <x:v>1</x:v>
      </x:c>
      <x:c r="E377" s="63">
        <x:f t="shared" si="74"/>
        <x:v>0</x:v>
      </x:c>
      <x:c r="F377" s="64">
        <x:v>1</x:v>
      </x:c>
      <x:c r="G377" s="63">
        <x:f t="shared" si="75"/>
        <x:v>0</x:v>
      </x:c>
    </x:row>
    <x:row r="378" ht="24" customHeight="1">
      <x:c r="A378" s="34" t="s">
        <x:v>142</x:v>
      </x:c>
      <x:c r="B378" s="60"/>
      <x:c r="C378" s="61">
        <x:v>2</x:v>
      </x:c>
      <x:c r="D378" s="62">
        <x:v>0.5</x:v>
      </x:c>
      <x:c r="E378" s="63">
        <x:f t="shared" si="74"/>
        <x:v>0</x:v>
      </x:c>
      <x:c r="F378" s="64" t="n">
        <x:f>(252/365)</x:f>
        <x:v>0.6904109589041096</x:v>
      </x:c>
      <x:c r="G378" s="63">
        <x:f t="shared" si="75"/>
        <x:v>0</x:v>
      </x:c>
    </x:row>
    <x:row r="379" ht="24" customHeight="1">
      <x:c r="A379" s="34" t="s">
        <x:v>143</x:v>
      </x:c>
      <x:c r="B379" s="60"/>
      <x:c r="C379" s="61">
        <x:v>3</x:v>
      </x:c>
      <x:c r="D379" s="62">
        <x:v>0.5</x:v>
      </x:c>
      <x:c r="E379" s="63">
        <x:f t="shared" si="74"/>
        <x:v>0</x:v>
      </x:c>
      <x:c r="F379" s="64">
        <x:v>1</x:v>
      </x:c>
      <x:c r="G379" s="63">
        <x:f t="shared" si="75"/>
        <x:v>0</x:v>
      </x:c>
    </x:row>
    <x:row r="380" ht="24" customHeight="1">
      <x:c r="A380" s="34" t="s">
        <x:v>144</x:v>
      </x:c>
      <x:c r="B380" s="60"/>
      <x:c r="C380" s="61">
        <x:v>1</x:v>
      </x:c>
      <x:c r="D380" s="62">
        <x:v>1</x:v>
      </x:c>
      <x:c r="E380" s="63">
        <x:f t="shared" si="74"/>
        <x:v>0</x:v>
      </x:c>
      <x:c r="F380" s="64">
        <x:v>1</x:v>
      </x:c>
      <x:c r="G380" s="63">
        <x:f t="shared" si="75"/>
        <x:v>0</x:v>
      </x:c>
    </x:row>
    <x:row r="381" ht="24" customHeight="1">
      <x:c r="A381" s="34" t="s">
        <x:v>145</x:v>
      </x:c>
      <x:c r="B381" s="60"/>
      <x:c r="C381" s="61">
        <x:v>1</x:v>
      </x:c>
      <x:c r="D381" s="62">
        <x:v>1</x:v>
      </x:c>
      <x:c r="E381" s="63">
        <x:f t="shared" si="74"/>
        <x:v>0</x:v>
      </x:c>
      <x:c r="F381" s="64">
        <x:v>1</x:v>
      </x:c>
      <x:c r="G381" s="63">
        <x:f t="shared" si="75"/>
        <x:v>0</x:v>
      </x:c>
    </x:row>
    <x:row r="382" ht="24" customHeight="1">
      <x:c r="A382" s="34" t="s">
        <x:v>146</x:v>
      </x:c>
      <x:c r="B382" s="60"/>
      <x:c r="C382" s="61">
        <x:v>20</x:v>
      </x:c>
      <x:c r="D382" s="62">
        <x:v>0.5</x:v>
      </x:c>
      <x:c r="E382" s="63">
        <x:f t="shared" si="74"/>
        <x:v>0</x:v>
      </x:c>
      <x:c r="F382" s="64" t="n">
        <x:f>(252/365)</x:f>
        <x:v>0.6904109589041096</x:v>
      </x:c>
      <x:c r="G382" s="63">
        <x:f t="shared" si="75"/>
        <x:v>0</x:v>
      </x:c>
    </x:row>
    <x:row r="383" ht="24" customHeight="1">
      <x:c r="A383" s="34" t="s">
        <x:v>147</x:v>
      </x:c>
      <x:c r="B383" s="60"/>
      <x:c r="C383" s="61">
        <x:v>180</x:v>
      </x:c>
      <x:c r="D383" s="62">
        <x:v>0.5</x:v>
      </x:c>
      <x:c r="E383" s="63">
        <x:f t="shared" si="74"/>
        <x:v>0</x:v>
      </x:c>
      <x:c r="F383" s="64" t="n">
        <x:f>(252/365)</x:f>
        <x:v>0.6904109589041096</x:v>
      </x:c>
      <x:c r="G383" s="63">
        <x:f t="shared" si="75"/>
        <x:v>0</x:v>
      </x:c>
    </x:row>
    <x:row r="384" ht="24" customHeight="1">
      <x:c r="A384" s="65" t="s">
        <x:v>148</x:v>
      </x:c>
      <x:c r="B384" s="91"/>
      <x:c r="C384" s="66">
        <x:v>6</x:v>
      </x:c>
      <x:c r="D384" s="67">
        <x:v>1</x:v>
      </x:c>
      <x:c r="E384" s="68">
        <x:f t="shared" si="74"/>
        <x:v>0</x:v>
      </x:c>
      <x:c r="F384" s="69">
        <x:v>1</x:v>
      </x:c>
      <x:c r="G384" s="68">
        <x:f t="shared" si="75"/>
        <x:v>0</x:v>
      </x:c>
    </x:row>
    <x:row r="385" ht="24" customHeight="1"/>
    <x:row r="386" ht="24" customHeight="1">
      <x:c r="A386" s="244" t="s">
        <x:v>149</x:v>
      </x:c>
      <x:c r="B386" s="254"/>
      <x:c r="C386" s="254"/>
      <x:c r="D386" s="255"/>
    </x:row>
    <x:row r="387" ht="24" customHeight="1">
      <x:c r="A387" s="256" t="s">
        <x:v>150</x:v>
      </x:c>
      <x:c r="B387" s="244" t="s">
        <x:v>151</x:v>
      </x:c>
      <x:c r="C387" s="254"/>
      <x:c r="D387" s="255"/>
    </x:row>
    <x:row r="388" ht="26.25" customHeight="1">
      <x:c r="A388" s="257"/>
      <x:c r="B388" s="77" t="s">
        <x:v>152</x:v>
      </x:c>
      <x:c r="C388" s="76" t="s">
        <x:v>153</x:v>
      </x:c>
      <x:c r="D388" s="78" t="s">
        <x:v>154</x:v>
      </x:c>
    </x:row>
    <x:row r="389" ht="24" customHeight="1">
      <x:c r="A389" s="54" t="s">
        <x:v>137</x:v>
      </x:c>
      <x:c r="B389" s="55" t="n">
        <x:f t="shared" ref="B389:B400" si="76">E373</x:f>
        <x:v>0</x:v>
      </x:c>
      <x:c r="C389" s="55" t="n">
        <x:f t="shared" ref="C389:C400" si="77">E373</x:f>
        <x:v>0</x:v>
      </x:c>
      <x:c r="D389" s="70" t="n">
        <x:f t="shared" ref="D389:D400" si="78">G373</x:f>
        <x:v>0</x:v>
      </x:c>
    </x:row>
    <x:row r="390" ht="24" customHeight="1">
      <x:c r="A390" s="34" t="s">
        <x:v>138</x:v>
      </x:c>
      <x:c r="B390" s="60">
        <x:f t="shared" si="76"/>
        <x:v>0</x:v>
      </x:c>
      <x:c r="C390" s="60">
        <x:f t="shared" si="77"/>
        <x:v>0</x:v>
      </x:c>
      <x:c r="D390" s="71">
        <x:f t="shared" si="78"/>
        <x:v>0</x:v>
      </x:c>
    </x:row>
    <x:row r="391" ht="24" customHeight="1">
      <x:c r="A391" s="34" t="s">
        <x:v>139</x:v>
      </x:c>
      <x:c r="B391" s="60">
        <x:f t="shared" si="76"/>
        <x:v>0</x:v>
      </x:c>
      <x:c r="C391" s="60">
        <x:f t="shared" si="77"/>
        <x:v>0</x:v>
      </x:c>
      <x:c r="D391" s="71">
        <x:f t="shared" si="78"/>
        <x:v>0</x:v>
      </x:c>
    </x:row>
    <x:row r="392" ht="24" customHeight="1">
      <x:c r="A392" s="34" t="s">
        <x:v>140</x:v>
      </x:c>
      <x:c r="B392" s="60">
        <x:f t="shared" si="76"/>
        <x:v>0</x:v>
      </x:c>
      <x:c r="C392" s="60">
        <x:f t="shared" si="77"/>
        <x:v>0</x:v>
      </x:c>
      <x:c r="D392" s="71">
        <x:f t="shared" si="78"/>
        <x:v>0</x:v>
      </x:c>
    </x:row>
    <x:row r="393" ht="24" customHeight="1">
      <x:c r="A393" s="34" t="s">
        <x:v>141</x:v>
      </x:c>
      <x:c r="B393" s="60">
        <x:f t="shared" si="76"/>
        <x:v>0</x:v>
      </x:c>
      <x:c r="C393" s="60">
        <x:f t="shared" si="77"/>
        <x:v>0</x:v>
      </x:c>
      <x:c r="D393" s="71">
        <x:f t="shared" si="78"/>
        <x:v>0</x:v>
      </x:c>
    </x:row>
    <x:row r="394" ht="24" customHeight="1">
      <x:c r="A394" s="34" t="s">
        <x:v>142</x:v>
      </x:c>
      <x:c r="B394" s="60">
        <x:f t="shared" si="76"/>
        <x:v>0</x:v>
      </x:c>
      <x:c r="C394" s="60">
        <x:f t="shared" si="77"/>
        <x:v>0</x:v>
      </x:c>
      <x:c r="D394" s="71">
        <x:f t="shared" si="78"/>
        <x:v>0</x:v>
      </x:c>
    </x:row>
    <x:row r="395" ht="24" customHeight="1">
      <x:c r="A395" s="34" t="s">
        <x:v>143</x:v>
      </x:c>
      <x:c r="B395" s="60">
        <x:f t="shared" si="76"/>
        <x:v>0</x:v>
      </x:c>
      <x:c r="C395" s="60">
        <x:f t="shared" si="77"/>
        <x:v>0</x:v>
      </x:c>
      <x:c r="D395" s="71">
        <x:f t="shared" si="78"/>
        <x:v>0</x:v>
      </x:c>
    </x:row>
    <x:row r="396" ht="24" customHeight="1">
      <x:c r="A396" s="34" t="s">
        <x:v>144</x:v>
      </x:c>
      <x:c r="B396" s="60">
        <x:f t="shared" si="76"/>
        <x:v>0</x:v>
      </x:c>
      <x:c r="C396" s="60">
        <x:f t="shared" si="77"/>
        <x:v>0</x:v>
      </x:c>
      <x:c r="D396" s="71">
        <x:f t="shared" si="78"/>
        <x:v>0</x:v>
      </x:c>
    </x:row>
    <x:row r="397" ht="24" customHeight="1">
      <x:c r="A397" s="34" t="s">
        <x:v>145</x:v>
      </x:c>
      <x:c r="B397" s="60">
        <x:f t="shared" si="76"/>
        <x:v>0</x:v>
      </x:c>
      <x:c r="C397" s="60">
        <x:f t="shared" si="77"/>
        <x:v>0</x:v>
      </x:c>
      <x:c r="D397" s="71">
        <x:f t="shared" si="78"/>
        <x:v>0</x:v>
      </x:c>
    </x:row>
    <x:row r="398" ht="24" customHeight="1">
      <x:c r="A398" s="34" t="s">
        <x:v>146</x:v>
      </x:c>
      <x:c r="B398" s="60">
        <x:f t="shared" si="76"/>
        <x:v>0</x:v>
      </x:c>
      <x:c r="C398" s="60">
        <x:f t="shared" si="77"/>
        <x:v>0</x:v>
      </x:c>
      <x:c r="D398" s="71">
        <x:f t="shared" si="78"/>
        <x:v>0</x:v>
      </x:c>
    </x:row>
    <x:row r="399" ht="24" customHeight="1">
      <x:c r="A399" s="34" t="s">
        <x:v>147</x:v>
      </x:c>
      <x:c r="B399" s="60">
        <x:f t="shared" si="76"/>
        <x:v>0</x:v>
      </x:c>
      <x:c r="C399" s="60">
        <x:f t="shared" si="77"/>
        <x:v>0</x:v>
      </x:c>
      <x:c r="D399" s="71">
        <x:f t="shared" si="78"/>
        <x:v>0</x:v>
      </x:c>
    </x:row>
    <x:row r="400" ht="24" customHeight="1">
      <x:c r="A400" s="35" t="s">
        <x:v>148</x:v>
      </x:c>
      <x:c r="B400" s="72">
        <x:f t="shared" si="76"/>
        <x:v>0</x:v>
      </x:c>
      <x:c r="C400" s="72">
        <x:f t="shared" si="77"/>
        <x:v>0</x:v>
      </x:c>
      <x:c r="D400" s="73">
        <x:f t="shared" si="78"/>
        <x:v>0</x:v>
      </x:c>
    </x:row>
    <x:row r="401" ht="24" customHeight="1">
      <x:c r="A401" s="77" t="s">
        <x:v>155</x:v>
      </x:c>
      <x:c r="B401" s="79" t="n">
        <x:f>SUM(B389:B400)</x:f>
        <x:v>0</x:v>
      </x:c>
      <x:c r="C401" s="79" t="n">
        <x:f>SUM(C389:C400)</x:f>
        <x:v>0</x:v>
      </x:c>
      <x:c r="D401" s="80" t="n">
        <x:f>SUM(D389:D400)</x:f>
        <x:v>0</x:v>
      </x:c>
      <x:c r="H401" s="122"/>
    </x:row>
    <x:row r="403" ht="24" customHeight="1">
      <x:c r="A403" s="242" t="s">
        <x:v>156</x:v>
      </x:c>
      <x:c r="B403" s="243"/>
      <x:c r="C403" s="243"/>
      <x:c r="D403" s="243"/>
      <x:c r="E403" s="243"/>
      <x:c r="F403" s="243"/>
      <x:c r="G403" s="243"/>
      <x:c r="H403" s="243"/>
    </x:row>
    <x:row r="404" ht="78" customHeight="1">
      <x:c r="A404" s="238" t="s">
        <x:v>157</x:v>
      </x:c>
      <x:c r="B404" s="238"/>
      <x:c r="C404" s="238"/>
      <x:c r="D404" s="238"/>
      <x:c r="E404" s="238"/>
      <x:c r="F404" s="238"/>
      <x:c r="G404" s="238"/>
      <x:c r="H404" s="238"/>
    </x:row>
    <x:row r="405" ht="24" customHeight="1"/>
    <x:row r="406" ht="24" customHeight="1">
      <x:c r="A406" s="235" t="s">
        <x:v>158</x:v>
      </x:c>
      <x:c r="B406" s="236"/>
      <x:c r="C406" s="236"/>
      <x:c r="D406" s="237"/>
    </x:row>
    <x:row r="407" ht="24" customHeight="1">
      <x:c r="A407" s="23" t="s">
        <x:v>11</x:v>
      </x:c>
      <x:c r="B407" s="24" t="s">
        <x:v>12</x:v>
      </x:c>
      <x:c r="C407" s="24" t="s">
        <x:v>159</x:v>
      </x:c>
      <x:c r="D407" s="25" t="s">
        <x:v>160</x:v>
      </x:c>
    </x:row>
    <x:row r="408" ht="24" customHeight="1">
      <x:c r="A408" s="4" t="s">
        <x:v>19</x:v>
      </x:c>
      <x:c r="B408" s="11" t="n">
        <x:f t="shared" ref="B408:B413" si="79">G70+E255+E359</x:f>
        <x:v>0</x:v>
      </x:c>
      <x:c r="C408" s="30">
        <x:v>30</x:v>
      </x:c>
      <x:c r="D408" s="16" t="n">
        <x:f>B408/C408</x:f>
        <x:v>0</x:v>
      </x:c>
    </x:row>
    <x:row r="409" ht="24" customHeight="1">
      <x:c r="A409" s="7" t="s">
        <x:v>20</x:v>
      </x:c>
      <x:c r="B409" s="12">
        <x:f t="shared" si="79"/>
        <x:v>0</x:v>
      </x:c>
      <x:c r="C409" s="31" t="n">
        <x:f>C408</x:f>
        <x:v>30</x:v>
      </x:c>
      <x:c r="D409" s="17" t="n">
        <x:f t="shared" ref="D409:D413" si="80">B409/C409</x:f>
        <x:v>0</x:v>
      </x:c>
    </x:row>
    <x:row r="410" ht="24" customHeight="1">
      <x:c r="A410" s="14" t="s">
        <x:v>35</x:v>
      </x:c>
      <x:c r="B410" s="15">
        <x:f t="shared" si="79"/>
        <x:v>0</x:v>
      </x:c>
      <x:c r="C410" s="86" t="n">
        <x:f>C409</x:f>
        <x:v>30</x:v>
      </x:c>
      <x:c r="D410" s="18">
        <x:f t="shared" si="80"/>
        <x:v>0</x:v>
      </x:c>
    </x:row>
    <x:row r="411" ht="24" customHeight="1">
      <x:c r="A411" s="4" t="s">
        <x:v>22</x:v>
      </x:c>
      <x:c r="B411" s="11">
        <x:f t="shared" si="79"/>
        <x:v>0</x:v>
      </x:c>
      <x:c r="C411" s="30" t="n">
        <x:f>C410</x:f>
        <x:v>30</x:v>
      </x:c>
      <x:c r="D411" s="16">
        <x:f t="shared" si="80"/>
        <x:v>0</x:v>
      </x:c>
    </x:row>
    <x:row r="412" ht="24" customHeight="1">
      <x:c r="A412" s="7" t="s">
        <x:v>23</x:v>
      </x:c>
      <x:c r="B412" s="12">
        <x:f t="shared" si="79"/>
        <x:v>0</x:v>
      </x:c>
      <x:c r="C412" s="31" t="n">
        <x:f>C411</x:f>
        <x:v>30</x:v>
      </x:c>
      <x:c r="D412" s="17">
        <x:f t="shared" si="80"/>
        <x:v>0</x:v>
      </x:c>
    </x:row>
    <x:row r="413" ht="24" customHeight="1">
      <x:c r="A413" s="2" t="s">
        <x:v>24</x:v>
      </x:c>
      <x:c r="B413" s="13">
        <x:f t="shared" si="79"/>
        <x:v>0</x:v>
      </x:c>
      <x:c r="C413" s="32" t="n">
        <x:f>C412</x:f>
        <x:v>30</x:v>
      </x:c>
      <x:c r="D413" s="19">
        <x:f t="shared" si="80"/>
        <x:v>0</x:v>
      </x:c>
    </x:row>
    <x:row r="414" ht="16.5"/>
    <x:row r="415" ht="24" customHeight="1">
      <x:c r="A415" s="251" t="s">
        <x:v>156</x:v>
      </x:c>
      <x:c r="B415" s="252"/>
      <x:c r="C415" s="252"/>
      <x:c r="D415" s="252"/>
      <x:c r="E415" s="253"/>
    </x:row>
    <x:row r="416" ht="33.75" customHeight="1">
      <x:c r="A416" s="23" t="s">
        <x:v>11</x:v>
      </x:c>
      <x:c r="B416" s="24" t="s">
        <x:v>160</x:v>
      </x:c>
      <x:c r="C416" s="26" t="s">
        <x:v>161</x:v>
      </x:c>
      <x:c r="D416" s="24" t="s">
        <x:v>162</x:v>
      </x:c>
      <x:c r="E416" s="25" t="s">
        <x:v>163</x:v>
      </x:c>
    </x:row>
    <x:row r="417" ht="24" customHeight="1">
      <x:c r="A417" s="4" t="s">
        <x:v>19</x:v>
      </x:c>
      <x:c r="B417" s="11" t="n">
        <x:f>D408</x:f>
        <x:v>0</x:v>
      </x:c>
      <x:c r="C417" s="83" t="n">
        <x:f>B401</x:f>
        <x:v>0</x:v>
      </x:c>
      <x:c r="D417" s="11" t="n">
        <x:f>B417*C417</x:f>
        <x:v>0</x:v>
      </x:c>
      <x:c r="E417" s="16" t="n">
        <x:f t="shared" ref="E417:E422" si="81">D417/12</x:f>
        <x:v>0</x:v>
      </x:c>
    </x:row>
    <x:row r="418" ht="24" customHeight="1">
      <x:c r="A418" s="7" t="s">
        <x:v>20</x:v>
      </x:c>
      <x:c r="B418" s="12" t="n">
        <x:f t="shared" ref="B418:B422" si="82">D409</x:f>
        <x:v>0</x:v>
      </x:c>
      <x:c r="C418" s="81" t="n">
        <x:f>C401</x:f>
        <x:v>0</x:v>
      </x:c>
      <x:c r="D418" s="12" t="n">
        <x:f t="shared" ref="D418:D422" si="83">B418*C418</x:f>
        <x:v>0</x:v>
      </x:c>
      <x:c r="E418" s="17">
        <x:f t="shared" si="81"/>
        <x:v>0</x:v>
      </x:c>
    </x:row>
    <x:row r="419" ht="24" customHeight="1">
      <x:c r="A419" s="14" t="s">
        <x:v>35</x:v>
      </x:c>
      <x:c r="B419" s="15">
        <x:f t="shared" si="82"/>
        <x:v>0</x:v>
      </x:c>
      <x:c r="C419" s="118" t="n">
        <x:f>D401</x:f>
        <x:v>0</x:v>
      </x:c>
      <x:c r="D419" s="15">
        <x:f t="shared" si="83"/>
        <x:v>0</x:v>
      </x:c>
      <x:c r="E419" s="18">
        <x:f t="shared" si="81"/>
        <x:v>0</x:v>
      </x:c>
    </x:row>
    <x:row r="420" ht="24" customHeight="1">
      <x:c r="A420" s="4" t="s">
        <x:v>22</x:v>
      </x:c>
      <x:c r="B420" s="11">
        <x:f t="shared" si="82"/>
        <x:v>0</x:v>
      </x:c>
      <x:c r="C420" s="83" t="n">
        <x:f>B401</x:f>
        <x:v>0</x:v>
      </x:c>
      <x:c r="D420" s="11">
        <x:f t="shared" si="83"/>
        <x:v>0</x:v>
      </x:c>
      <x:c r="E420" s="16">
        <x:f t="shared" si="81"/>
        <x:v>0</x:v>
      </x:c>
    </x:row>
    <x:row r="421" ht="24" customHeight="1">
      <x:c r="A421" s="7" t="s">
        <x:v>23</x:v>
      </x:c>
      <x:c r="B421" s="12">
        <x:f t="shared" si="82"/>
        <x:v>0</x:v>
      </x:c>
      <x:c r="C421" s="81" t="n">
        <x:f>C401</x:f>
        <x:v>0</x:v>
      </x:c>
      <x:c r="D421" s="12">
        <x:f t="shared" si="83"/>
        <x:v>0</x:v>
      </x:c>
      <x:c r="E421" s="17">
        <x:f t="shared" si="81"/>
        <x:v>0</x:v>
      </x:c>
    </x:row>
    <x:row r="422" ht="24" customHeight="1">
      <x:c r="A422" s="2" t="s">
        <x:v>24</x:v>
      </x:c>
      <x:c r="B422" s="13">
        <x:f t="shared" si="82"/>
        <x:v>0</x:v>
      </x:c>
      <x:c r="C422" s="82" t="n">
        <x:f>D401</x:f>
        <x:v>0</x:v>
      </x:c>
      <x:c r="D422" s="13">
        <x:f t="shared" si="83"/>
        <x:v>0</x:v>
      </x:c>
      <x:c r="E422" s="19">
        <x:f t="shared" si="81"/>
        <x:v>0</x:v>
      </x:c>
      <x:c r="H422" s="122"/>
    </x:row>
    <x:row r="424" ht="24" customHeight="1">
      <x:c r="A424" s="242" t="s">
        <x:v>164</x:v>
      </x:c>
      <x:c r="B424" s="243"/>
      <x:c r="C424" s="243"/>
      <x:c r="D424" s="243"/>
      <x:c r="E424" s="243"/>
      <x:c r="F424" s="243"/>
      <x:c r="G424" s="243"/>
      <x:c r="H424" s="243"/>
    </x:row>
    <x:row r="425" ht="119.25" customHeight="1">
      <x:c r="A425" s="238" t="s">
        <x:v>165</x:v>
      </x:c>
      <x:c r="B425" s="238"/>
      <x:c r="C425" s="238"/>
      <x:c r="D425" s="238"/>
      <x:c r="E425" s="238"/>
      <x:c r="F425" s="238"/>
      <x:c r="G425" s="238"/>
      <x:c r="H425" s="238"/>
    </x:row>
    <x:row r="426" ht="22.5" customHeight="1"/>
    <x:row r="427" ht="22.5" customHeight="1">
      <x:c r="A427" s="235" t="s">
        <x:v>166</x:v>
      </x:c>
      <x:c r="B427" s="236"/>
      <x:c r="C427" s="236"/>
      <x:c r="D427" s="237"/>
    </x:row>
    <x:row r="428" ht="22.5" customHeight="1">
      <x:c r="A428" s="23" t="s">
        <x:v>11</x:v>
      </x:c>
      <x:c r="B428" s="24" t="s">
        <x:v>12</x:v>
      </x:c>
      <x:c r="C428" s="24" t="s">
        <x:v>167</x:v>
      </x:c>
      <x:c r="D428" s="25" t="s">
        <x:v>18</x:v>
      </x:c>
    </x:row>
    <x:row r="429" ht="22.5" customHeight="1">
      <x:c r="A429" s="4" t="s">
        <x:v>19</x:v>
      </x:c>
      <x:c r="B429" s="11" t="n">
        <x:f>G70+E255+E359</x:f>
        <x:v>0</x:v>
      </x:c>
      <x:c r="C429" s="5">
        <x:v>220</x:v>
      </x:c>
      <x:c r="D429" s="16" t="n">
        <x:f>B429/C429</x:f>
        <x:v>0</x:v>
      </x:c>
    </x:row>
    <x:row r="430" ht="24" customHeight="1">
      <x:c r="A430" s="7" t="s">
        <x:v>20</x:v>
      </x:c>
      <x:c r="B430" s="12" t="n">
        <x:f>G71+E256+E360</x:f>
        <x:v>0</x:v>
      </x:c>
      <x:c r="C430" s="8" t="n">
        <x:f>C429</x:f>
        <x:v>220</x:v>
      </x:c>
      <x:c r="D430" s="17" t="n">
        <x:f t="shared" ref="D430:D431" si="84">B430/C430</x:f>
        <x:v>0</x:v>
      </x:c>
    </x:row>
    <x:row r="431" ht="24" customHeight="1">
      <x:c r="A431" s="2" t="s">
        <x:v>35</x:v>
      </x:c>
      <x:c r="B431" s="13" t="n">
        <x:f>G72+E257+E361</x:f>
        <x:v>0</x:v>
      </x:c>
      <x:c r="C431" s="10" t="n">
        <x:f>C430</x:f>
        <x:v>220</x:v>
      </x:c>
      <x:c r="D431" s="19">
        <x:f t="shared" si="84"/>
        <x:v>0</x:v>
      </x:c>
    </x:row>
    <x:row r="432" ht="16.5"/>
    <x:row r="433" ht="24" customHeight="1">
      <x:c r="A433" s="245" t="s">
        <x:v>164</x:v>
      </x:c>
      <x:c r="B433" s="246"/>
      <x:c r="C433" s="246"/>
      <x:c r="D433" s="247"/>
    </x:row>
    <x:row r="434" ht="30" customHeight="1">
      <x:c r="A434" s="47" t="s">
        <x:v>11</x:v>
      </x:c>
      <x:c r="B434" s="48" t="s">
        <x:v>168</x:v>
      </x:c>
      <x:c r="C434" s="76" t="s">
        <x:v>169</x:v>
      </x:c>
      <x:c r="D434" s="49" t="s">
        <x:v>18</x:v>
      </x:c>
    </x:row>
    <x:row r="435" ht="24" customHeight="1">
      <x:c r="A435" s="4" t="s">
        <x:v>19</x:v>
      </x:c>
      <x:c r="B435" s="11" t="n">
        <x:f>D429</x:f>
        <x:v>0</x:v>
      </x:c>
      <x:c r="C435" s="5">
        <x:v>15</x:v>
      </x:c>
      <x:c r="D435" s="16" t="n">
        <x:f>B435*C435</x:f>
        <x:v>0</x:v>
      </x:c>
    </x:row>
    <x:row r="436" ht="24" customHeight="1">
      <x:c r="A436" s="7" t="s">
        <x:v>20</x:v>
      </x:c>
      <x:c r="B436" s="12" t="n">
        <x:f t="shared" ref="B436:B437" si="85">D430</x:f>
        <x:v>0</x:v>
      </x:c>
      <x:c r="C436" s="8">
        <x:v>15</x:v>
      </x:c>
      <x:c r="D436" s="17" t="n">
        <x:f t="shared" ref="D436:D437" si="86">B436*C436</x:f>
        <x:v>0</x:v>
      </x:c>
    </x:row>
    <x:row r="437" ht="24" customHeight="1">
      <x:c r="A437" s="2" t="s">
        <x:v>35</x:v>
      </x:c>
      <x:c r="B437" s="13">
        <x:f t="shared" si="85"/>
        <x:v>0</x:v>
      </x:c>
      <x:c r="C437" s="10">
        <x:v>22</x:v>
      </x:c>
      <x:c r="D437" s="19">
        <x:f t="shared" si="86"/>
        <x:v>0</x:v>
      </x:c>
      <x:c r="H437" s="122"/>
    </x:row>
    <x:row r="439" ht="24" customHeight="1">
      <x:c r="A439" s="239" t="s">
        <x:v>127</x:v>
      </x:c>
      <x:c r="B439" s="239"/>
      <x:c r="C439" s="239"/>
      <x:c r="D439" s="239"/>
      <x:c r="E439" s="239"/>
      <x:c r="F439" s="239"/>
      <x:c r="G439" s="239"/>
      <x:c r="H439" s="239"/>
    </x:row>
    <x:row r="440" ht="24" customHeight="1"/>
    <x:row r="441" ht="24" customHeight="1">
      <x:c r="A441" s="235" t="s">
        <x:v>127</x:v>
      </x:c>
      <x:c r="B441" s="236"/>
      <x:c r="C441" s="236"/>
      <x:c r="D441" s="237"/>
    </x:row>
    <x:row r="442" ht="24" customHeight="1">
      <x:c r="A442" s="23" t="s">
        <x:v>11</x:v>
      </x:c>
      <x:c r="B442" s="24" t="s">
        <x:v>170</x:v>
      </x:c>
      <x:c r="C442" s="24" t="s">
        <x:v>171</x:v>
      </x:c>
      <x:c r="D442" s="25" t="s">
        <x:v>41</x:v>
      </x:c>
    </x:row>
    <x:row r="443" ht="24" customHeight="1">
      <x:c r="A443" s="4" t="s">
        <x:v>19</x:v>
      </x:c>
      <x:c r="B443" s="11" t="n">
        <x:f t="shared" ref="B443:B448" si="87">E417</x:f>
        <x:v>0</x:v>
      </x:c>
      <x:c r="C443" s="11" t="n">
        <x:f>D435</x:f>
        <x:v>0</x:v>
      </x:c>
      <x:c r="D443" s="16" t="n">
        <x:f>B443+C443</x:f>
        <x:v>0</x:v>
      </x:c>
    </x:row>
    <x:row r="444" ht="24" customHeight="1">
      <x:c r="A444" s="7" t="s">
        <x:v>20</x:v>
      </x:c>
      <x:c r="B444" s="12">
        <x:f t="shared" si="87"/>
        <x:v>0</x:v>
      </x:c>
      <x:c r="C444" s="12" t="n">
        <x:f t="shared" ref="C444:C445" si="88">D436</x:f>
        <x:v>0</x:v>
      </x:c>
      <x:c r="D444" s="17" t="n">
        <x:f t="shared" ref="D444:D448" si="89">B444+C444</x:f>
        <x:v>0</x:v>
      </x:c>
    </x:row>
    <x:row r="445" ht="24" customHeight="1">
      <x:c r="A445" s="14" t="s">
        <x:v>35</x:v>
      </x:c>
      <x:c r="B445" s="15">
        <x:f t="shared" si="87"/>
        <x:v>0</x:v>
      </x:c>
      <x:c r="C445" s="15">
        <x:f t="shared" si="88"/>
        <x:v>0</x:v>
      </x:c>
      <x:c r="D445" s="18">
        <x:f t="shared" si="89"/>
        <x:v>0</x:v>
      </x:c>
    </x:row>
    <x:row r="446" ht="24" customHeight="1">
      <x:c r="A446" s="4" t="s">
        <x:v>22</x:v>
      </x:c>
      <x:c r="B446" s="11">
        <x:f t="shared" si="87"/>
        <x:v>0</x:v>
      </x:c>
      <x:c r="C446" s="5"/>
      <x:c r="D446" s="16">
        <x:f t="shared" si="89"/>
        <x:v>0</x:v>
      </x:c>
    </x:row>
    <x:row r="447" ht="24" customHeight="1">
      <x:c r="A447" s="7" t="s">
        <x:v>23</x:v>
      </x:c>
      <x:c r="B447" s="12">
        <x:f t="shared" si="87"/>
        <x:v>0</x:v>
      </x:c>
      <x:c r="C447" s="8"/>
      <x:c r="D447" s="17">
        <x:f t="shared" si="89"/>
        <x:v>0</x:v>
      </x:c>
    </x:row>
    <x:row r="448" ht="24" customHeight="1">
      <x:c r="A448" s="2" t="s">
        <x:v>24</x:v>
      </x:c>
      <x:c r="B448" s="13">
        <x:f t="shared" si="87"/>
        <x:v>0</x:v>
      </x:c>
      <x:c r="C448" s="10"/>
      <x:c r="D448" s="19">
        <x:f t="shared" si="89"/>
        <x:v>0</x:v>
      </x:c>
    </x:row>
    <x:row r="450" ht="24" customHeight="1">
      <x:c r="A450" s="239" t="s">
        <x:v>172</x:v>
      </x:c>
      <x:c r="B450" s="239"/>
      <x:c r="C450" s="239"/>
      <x:c r="D450" s="239"/>
      <x:c r="E450" s="239"/>
      <x:c r="F450" s="239"/>
      <x:c r="G450" s="239"/>
      <x:c r="H450" s="239"/>
    </x:row>
    <x:row r="451" ht="24" customHeight="1">
      <x:c r="A451" s="122"/>
      <x:c r="B451" s="122"/>
      <x:c r="C451" s="122"/>
      <x:c r="E451" s="122"/>
    </x:row>
    <x:row r="452" ht="24" customHeight="1">
      <x:c r="A452" s="266" t="s">
        <x:v>173</x:v>
      </x:c>
      <x:c r="B452" s="267"/>
      <x:c r="C452" s="267"/>
      <x:c r="D452" s="268"/>
      <x:c r="E452" s="140"/>
    </x:row>
    <x:row r="453" ht="24" customHeight="1">
      <x:c r="A453" s="141" t="s">
        <x:v>174</x:v>
      </x:c>
      <x:c r="B453" s="142" t="s">
        <x:v>175</x:v>
      </x:c>
      <x:c r="C453" s="142" t="s">
        <x:v>176</x:v>
      </x:c>
      <x:c r="D453" s="219" t="s">
        <x:v>18</x:v>
      </x:c>
    </x:row>
    <x:row r="454" ht="24" customHeight="1">
      <x:c r="A454" s="1" t="s">
        <x:v>177</x:v>
      </x:c>
      <x:c r="B454" s="143"/>
      <x:c r="C454" s="144"/>
      <x:c r="D454" s="145"/>
    </x:row>
    <x:row r="455" ht="24" customHeight="1">
      <x:c r="A455" s="7" t="s">
        <x:v>178</x:v>
      </x:c>
      <x:c r="B455" s="146"/>
      <x:c r="C455" s="147"/>
      <x:c r="D455" s="148"/>
    </x:row>
    <x:row r="456" ht="24" customHeight="1">
      <x:c r="A456" s="7" t="s">
        <x:v>179</x:v>
      </x:c>
      <x:c r="B456" s="146"/>
      <x:c r="C456" s="147"/>
      <x:c r="D456" s="148"/>
    </x:row>
    <x:row r="457" ht="24" customHeight="1">
      <x:c r="A457" s="7" t="s">
        <x:v>180</x:v>
      </x:c>
      <x:c r="B457" s="146"/>
      <x:c r="C457" s="147"/>
      <x:c r="D457" s="148"/>
    </x:row>
    <x:row r="458" ht="24" customHeight="1">
      <x:c r="A458" s="7"/>
      <x:c r="B458" s="146"/>
      <x:c r="C458" s="147"/>
      <x:c r="D458" s="148"/>
    </x:row>
    <x:row r="459" ht="24" customHeight="1">
      <x:c r="A459" s="7"/>
      <x:c r="B459" s="146"/>
      <x:c r="C459" s="147"/>
      <x:c r="D459" s="148"/>
    </x:row>
    <x:row r="460" ht="24" customHeight="1">
      <x:c r="A460" s="7"/>
      <x:c r="B460" s="146"/>
      <x:c r="C460" s="147"/>
      <x:c r="D460" s="148"/>
    </x:row>
    <x:row r="461" ht="24" customHeight="1">
      <x:c r="A461" s="7"/>
      <x:c r="B461" s="146"/>
      <x:c r="C461" s="147"/>
      <x:c r="D461" s="148"/>
    </x:row>
    <x:row r="462" ht="24" customHeight="1">
      <x:c r="A462" s="2"/>
      <x:c r="B462" s="149"/>
      <x:c r="C462" s="150"/>
      <x:c r="D462" s="151"/>
    </x:row>
    <x:row r="463" ht="24" customHeight="1">
      <x:c r="A463" s="266" t="s">
        <x:v>181</x:v>
      </x:c>
      <x:c r="B463" s="267"/>
      <x:c r="C463" s="268"/>
      <x:c r="D463" s="152"/>
    </x:row>
    <x:row r="464" ht="24" customHeight="1">
      <x:c r="B464" s="153"/>
      <x:c r="C464" s="153"/>
      <x:c r="D464" s="153"/>
      <x:c r="E464" s="154"/>
    </x:row>
    <x:row r="465" ht="24" customHeight="1">
      <x:c r="A465" s="266" t="s">
        <x:v>182</x:v>
      </x:c>
      <x:c r="B465" s="267"/>
      <x:c r="C465" s="268"/>
      <x:c r="D465" s="155"/>
      <x:c r="E465" s="155"/>
    </x:row>
    <x:row r="466" ht="24" customHeight="1">
      <x:c r="A466" s="156" t="s">
        <x:v>11</x:v>
      </x:c>
      <x:c r="B466" s="157" t="s">
        <x:v>162</x:v>
      </x:c>
      <x:c r="C466" s="158" t="s">
        <x:v>183</x:v>
      </x:c>
      <x:c r="D466" s="155"/>
      <x:c r="E466" s="155"/>
    </x:row>
    <x:row r="467" ht="24" customHeight="1">
      <x:c r="A467" s="4" t="s">
        <x:v>19</x:v>
      </x:c>
      <x:c r="B467" s="159"/>
      <x:c r="C467" s="160"/>
      <x:c r="D467" s="153"/>
    </x:row>
    <x:row r="468" ht="24" customHeight="1">
      <x:c r="A468" s="7" t="s">
        <x:v>20</x:v>
      </x:c>
      <x:c r="B468" s="161"/>
      <x:c r="C468" s="162"/>
      <x:c r="D468" s="153"/>
    </x:row>
    <x:row r="469" ht="24" customHeight="1">
      <x:c r="A469" s="14" t="s">
        <x:v>35</x:v>
      </x:c>
      <x:c r="B469" s="163"/>
      <x:c r="C469" s="164"/>
      <x:c r="D469" s="153"/>
    </x:row>
    <x:row r="470" ht="24" customHeight="1">
      <x:c r="A470" s="4" t="s">
        <x:v>22</x:v>
      </x:c>
      <x:c r="B470" s="165"/>
      <x:c r="C470" s="166"/>
      <x:c r="D470" s="153"/>
    </x:row>
    <x:row r="471" ht="24" customHeight="1">
      <x:c r="A471" s="7" t="s">
        <x:v>23</x:v>
      </x:c>
      <x:c r="B471" s="161"/>
      <x:c r="C471" s="162"/>
      <x:c r="D471" s="153"/>
    </x:row>
    <x:row r="472" ht="24" customHeight="1">
      <x:c r="A472" s="2" t="s">
        <x:v>24</x:v>
      </x:c>
      <x:c r="B472" s="163"/>
      <x:c r="C472" s="164"/>
      <x:c r="D472" s="153"/>
    </x:row>
    <x:row r="473" ht="24" customHeight="1">
      <x:c r="B473" s="153"/>
      <x:c r="C473" s="153"/>
      <x:c r="D473" s="153"/>
    </x:row>
    <x:row r="474" ht="24" customHeight="1">
      <x:c r="A474" s="269" t="s">
        <x:v>184</x:v>
      </x:c>
      <x:c r="B474" s="270"/>
      <x:c r="C474" s="270"/>
      <x:c r="D474" s="270"/>
      <x:c r="E474" s="270"/>
      <x:c r="F474" s="271"/>
    </x:row>
    <x:row r="475" ht="41.25" customHeight="1">
      <x:c r="A475" s="221" t="s">
        <x:v>185</x:v>
      </x:c>
      <x:c r="B475" s="222" t="s">
        <x:v>186</x:v>
      </x:c>
      <x:c r="C475" s="223" t="s">
        <x:v>175</x:v>
      </x:c>
      <x:c r="D475" s="223" t="s">
        <x:v>187</x:v>
      </x:c>
      <x:c r="E475" s="223" t="s">
        <x:v>188</x:v>
      </x:c>
      <x:c r="F475" s="49" t="s">
        <x:v>189</x:v>
      </x:c>
    </x:row>
    <x:row r="476" ht="24" customHeight="1">
      <x:c r="A476" s="167"/>
      <x:c r="B476" s="210"/>
      <x:c r="C476" s="168"/>
      <x:c r="D476" s="169"/>
      <x:c r="E476" s="170"/>
      <x:c r="F476" s="171"/>
    </x:row>
    <x:row r="477" ht="24" customHeight="1">
      <x:c r="A477" s="172"/>
      <x:c r="B477" s="211"/>
      <x:c r="C477" s="173"/>
      <x:c r="D477" s="174"/>
      <x:c r="E477" s="175"/>
      <x:c r="F477" s="176"/>
    </x:row>
    <x:row r="478" ht="24" customHeight="1">
      <x:c r="A478" s="172"/>
      <x:c r="B478" s="211"/>
      <x:c r="C478" s="173"/>
      <x:c r="D478" s="174"/>
      <x:c r="E478" s="175"/>
      <x:c r="F478" s="220"/>
      <x:c r="G478" s="122"/>
      <x:c r="H478" s="122"/>
      <x:c r="I478" s="122"/>
      <x:c r="J478" s="122"/>
      <x:c r="K478" s="122"/>
    </x:row>
    <x:row r="479" ht="24" customHeight="1">
      <x:c r="A479" s="172"/>
      <x:c r="B479" s="211"/>
      <x:c r="C479" s="173"/>
      <x:c r="D479" s="174"/>
      <x:c r="E479" s="175"/>
      <x:c r="F479" s="176"/>
    </x:row>
    <x:row r="480" ht="24" customHeight="1">
      <x:c r="A480" s="172"/>
      <x:c r="B480" s="211"/>
      <x:c r="C480" s="173"/>
      <x:c r="D480" s="174"/>
      <x:c r="E480" s="175"/>
      <x:c r="F480" s="176"/>
    </x:row>
    <x:row r="481" ht="24" customHeight="1">
      <x:c r="A481" s="172"/>
      <x:c r="B481" s="211"/>
      <x:c r="C481" s="173"/>
      <x:c r="D481" s="174"/>
      <x:c r="E481" s="175"/>
      <x:c r="F481" s="176"/>
    </x:row>
    <x:row r="482" ht="24" customHeight="1">
      <x:c r="A482" s="172"/>
      <x:c r="B482" s="211"/>
      <x:c r="C482" s="173"/>
      <x:c r="D482" s="174"/>
      <x:c r="E482" s="175"/>
      <x:c r="F482" s="176"/>
    </x:row>
    <x:row r="483" ht="24" customHeight="1">
      <x:c r="A483" s="172"/>
      <x:c r="B483" s="211"/>
      <x:c r="C483" s="173"/>
      <x:c r="D483" s="174"/>
      <x:c r="E483" s="175"/>
      <x:c r="F483" s="176"/>
    </x:row>
    <x:row r="484" ht="24" customHeight="1">
      <x:c r="A484" s="172"/>
      <x:c r="B484" s="211"/>
      <x:c r="C484" s="173"/>
      <x:c r="D484" s="174"/>
      <x:c r="E484" s="175"/>
      <x:c r="F484" s="176"/>
    </x:row>
    <x:row r="485" ht="24" customHeight="1">
      <x:c r="A485" s="172"/>
      <x:c r="B485" s="211"/>
      <x:c r="C485" s="173"/>
      <x:c r="D485" s="174"/>
      <x:c r="E485" s="175"/>
      <x:c r="F485" s="176"/>
    </x:row>
    <x:row r="486" ht="24" customHeight="1">
      <x:c r="A486" s="132"/>
      <x:c r="B486" s="211"/>
      <x:c r="C486" s="31"/>
      <x:c r="D486" s="177"/>
      <x:c r="E486" s="175"/>
      <x:c r="F486" s="176"/>
    </x:row>
    <x:row r="487" ht="24" customHeight="1">
      <x:c r="A487" s="172"/>
      <x:c r="B487" s="211"/>
      <x:c r="C487" s="173"/>
      <x:c r="D487" s="174"/>
      <x:c r="E487" s="175"/>
      <x:c r="F487" s="176"/>
    </x:row>
    <x:row r="488" ht="24" customHeight="1">
      <x:c r="A488" s="172"/>
      <x:c r="B488" s="211"/>
      <x:c r="C488" s="173"/>
      <x:c r="D488" s="174"/>
      <x:c r="E488" s="175"/>
      <x:c r="F488" s="176"/>
    </x:row>
    <x:row r="489" ht="24" customHeight="1">
      <x:c r="A489" s="178"/>
      <x:c r="B489" s="212"/>
      <x:c r="C489" s="179"/>
      <x:c r="D489" s="180"/>
      <x:c r="E489" s="181"/>
      <x:c r="F489" s="182"/>
    </x:row>
    <x:row r="490" ht="24" customHeight="1">
      <x:c r="A490" s="272" t="s">
        <x:v>190</x:v>
      </x:c>
      <x:c r="B490" s="273"/>
      <x:c r="C490" s="273"/>
      <x:c r="D490" s="274"/>
      <x:c r="E490" s="183"/>
      <x:c r="F490" s="184"/>
    </x:row>
    <x:row r="491" ht="24" customHeight="1">
      <x:c r="B491" s="153"/>
      <x:c r="C491" s="153"/>
      <x:c r="D491" s="153"/>
    </x:row>
    <x:row r="492" ht="24" customHeight="1">
      <x:c r="A492" s="275" t="s">
        <x:v>191</x:v>
      </x:c>
      <x:c r="B492" s="276"/>
      <x:c r="C492" s="276"/>
      <x:c r="D492" s="277"/>
    </x:row>
    <x:row r="493" ht="27.75" customHeight="1">
      <x:c r="A493" s="185" t="s">
        <x:v>11</x:v>
      </x:c>
      <x:c r="B493" s="186" t="s">
        <x:v>162</x:v>
      </x:c>
      <x:c r="C493" s="186" t="s">
        <x:v>163</x:v>
      </x:c>
      <x:c r="D493" s="187" t="s">
        <x:v>192</x:v>
      </x:c>
    </x:row>
    <x:row r="494" ht="24" customHeight="1">
      <x:c r="A494" s="4" t="s">
        <x:v>19</x:v>
      </x:c>
      <x:c r="B494" s="159"/>
      <x:c r="C494" s="159"/>
      <x:c r="D494" s="188"/>
    </x:row>
    <x:row r="495" ht="24" customHeight="1">
      <x:c r="A495" s="7" t="s">
        <x:v>20</x:v>
      </x:c>
      <x:c r="B495" s="161"/>
      <x:c r="C495" s="161"/>
      <x:c r="D495" s="189"/>
    </x:row>
    <x:row r="496" ht="24" customHeight="1">
      <x:c r="A496" s="14" t="s">
        <x:v>35</x:v>
      </x:c>
      <x:c r="B496" s="190"/>
      <x:c r="C496" s="190"/>
      <x:c r="D496" s="191"/>
    </x:row>
    <x:row r="497" ht="24" customHeight="1">
      <x:c r="A497" s="4" t="s">
        <x:v>22</x:v>
      </x:c>
      <x:c r="B497" s="159"/>
      <x:c r="C497" s="159"/>
      <x:c r="D497" s="188"/>
    </x:row>
    <x:row r="498" ht="24" customHeight="1">
      <x:c r="A498" s="7" t="s">
        <x:v>23</x:v>
      </x:c>
      <x:c r="B498" s="161"/>
      <x:c r="C498" s="161"/>
      <x:c r="D498" s="189"/>
    </x:row>
    <x:row r="499" ht="24" customHeight="1">
      <x:c r="A499" s="2" t="s">
        <x:v>24</x:v>
      </x:c>
      <x:c r="B499" s="163"/>
      <x:c r="C499" s="163"/>
      <x:c r="D499" s="192"/>
    </x:row>
    <x:row r="500" ht="24" customHeight="1"/>
    <x:row r="501" ht="24" customHeight="1">
      <x:c r="A501" s="248" t="s">
        <x:v>172</x:v>
      </x:c>
      <x:c r="B501" s="249"/>
      <x:c r="C501" s="249"/>
      <x:c r="D501" s="250"/>
    </x:row>
    <x:row r="502" ht="39.75" customHeight="1">
      <x:c r="A502" s="110" t="s">
        <x:v>11</x:v>
      </x:c>
      <x:c r="B502" s="193" t="s">
        <x:v>193</x:v>
      </x:c>
      <x:c r="C502" s="193" t="s">
        <x:v>194</x:v>
      </x:c>
      <x:c r="D502" s="111" t="s">
        <x:v>18</x:v>
      </x:c>
    </x:row>
    <x:row r="503" ht="24" customHeight="1">
      <x:c r="A503" s="4" t="s">
        <x:v>19</x:v>
      </x:c>
      <x:c r="B503" s="194" t="n">
        <x:f t="shared" ref="B503:B508" si="90">C467</x:f>
        <x:v>0</x:v>
      </x:c>
      <x:c r="C503" s="194" t="n">
        <x:f t="shared" ref="C503:C508" si="91">D494</x:f>
        <x:v>0</x:v>
      </x:c>
      <x:c r="D503" s="188" t="n">
        <x:f>SUM(B503:C503)</x:f>
        <x:v>0</x:v>
      </x:c>
    </x:row>
    <x:row r="504" ht="24" customHeight="1">
      <x:c r="A504" s="7" t="s">
        <x:v>20</x:v>
      </x:c>
      <x:c r="B504" s="195">
        <x:f t="shared" si="90"/>
        <x:v>0</x:v>
      </x:c>
      <x:c r="C504" s="195">
        <x:f t="shared" si="91"/>
        <x:v>0</x:v>
      </x:c>
      <x:c r="D504" s="189" t="n">
        <x:f t="shared" ref="D504:D508" si="92">SUM(B504:C504)</x:f>
        <x:v>0</x:v>
      </x:c>
    </x:row>
    <x:row r="505" ht="24" customHeight="1">
      <x:c r="A505" s="14" t="s">
        <x:v>35</x:v>
      </x:c>
      <x:c r="B505" s="196">
        <x:f t="shared" si="90"/>
        <x:v>0</x:v>
      </x:c>
      <x:c r="C505" s="196">
        <x:f t="shared" si="91"/>
        <x:v>0</x:v>
      </x:c>
      <x:c r="D505" s="191">
        <x:f t="shared" si="92"/>
        <x:v>0</x:v>
      </x:c>
    </x:row>
    <x:row r="506" ht="24" customHeight="1">
      <x:c r="A506" s="4" t="s">
        <x:v>22</x:v>
      </x:c>
      <x:c r="B506" s="194">
        <x:f t="shared" si="90"/>
        <x:v>0</x:v>
      </x:c>
      <x:c r="C506" s="194">
        <x:f t="shared" si="91"/>
        <x:v>0</x:v>
      </x:c>
      <x:c r="D506" s="188">
        <x:f t="shared" si="92"/>
        <x:v>0</x:v>
      </x:c>
    </x:row>
    <x:row r="507" ht="24" customHeight="1">
      <x:c r="A507" s="7" t="s">
        <x:v>23</x:v>
      </x:c>
      <x:c r="B507" s="195">
        <x:f t="shared" si="90"/>
        <x:v>0</x:v>
      </x:c>
      <x:c r="C507" s="195">
        <x:f t="shared" si="91"/>
        <x:v>0</x:v>
      </x:c>
      <x:c r="D507" s="189">
        <x:f t="shared" si="92"/>
        <x:v>0</x:v>
      </x:c>
    </x:row>
    <x:row r="508" ht="24" customHeight="1">
      <x:c r="A508" s="2" t="s">
        <x:v>24</x:v>
      </x:c>
      <x:c r="B508" s="197">
        <x:f t="shared" si="90"/>
        <x:v>0</x:v>
      </x:c>
      <x:c r="C508" s="197">
        <x:f t="shared" si="91"/>
        <x:v>0</x:v>
      </x:c>
      <x:c r="D508" s="192">
        <x:f t="shared" si="92"/>
        <x:v>0</x:v>
      </x:c>
      <x:c r="H508" s="122"/>
    </x:row>
    <x:row r="510" ht="24" customHeight="1">
      <x:c r="A510" s="239" t="s">
        <x:v>195</x:v>
      </x:c>
      <x:c r="B510" s="239"/>
      <x:c r="C510" s="239"/>
      <x:c r="D510" s="239"/>
      <x:c r="E510" s="239"/>
      <x:c r="F510" s="239"/>
      <x:c r="G510" s="239"/>
      <x:c r="H510" s="239"/>
    </x:row>
    <x:row r="511" ht="24" customHeight="1">
      <x:c r="A511" s="263"/>
      <x:c r="B511" s="263"/>
      <x:c r="C511" s="263"/>
      <x:c r="D511" s="263"/>
      <x:c r="E511" s="263"/>
      <x:c r="F511" s="263"/>
    </x:row>
    <x:row r="512" ht="49.5" customHeight="1">
      <x:c r="A512" s="264" t="s">
        <x:v>196</x:v>
      </x:c>
      <x:c r="B512" s="265"/>
      <x:c r="C512" s="129"/>
      <x:c r="D512" s="129"/>
      <x:c r="E512" s="129"/>
      <x:c r="F512" s="129"/>
    </x:row>
    <x:row r="513" ht="24" customHeight="1">
      <x:c r="A513" s="132" t="s">
        <x:v>197</x:v>
      </x:c>
      <x:c r="B513" s="134"/>
      <x:c r="C513" s="129"/>
      <x:c r="D513" s="129"/>
      <x:c r="E513" s="129"/>
      <x:c r="F513" s="129"/>
    </x:row>
    <x:row r="514" ht="24" customHeight="1">
      <x:c r="A514" s="132" t="s">
        <x:v>198</x:v>
      </x:c>
      <x:c r="B514" s="134"/>
      <x:c r="C514" s="129"/>
      <x:c r="D514" s="129"/>
      <x:c r="E514" s="129"/>
      <x:c r="F514" s="129"/>
    </x:row>
    <x:row r="515" ht="24" customHeight="1">
      <x:c r="A515" s="133" t="s">
        <x:v>199</x:v>
      </x:c>
      <x:c r="B515" s="135"/>
      <x:c r="C515" s="129"/>
      <x:c r="D515" s="129"/>
      <x:c r="E515" s="129"/>
      <x:c r="F515" s="129"/>
    </x:row>
    <x:row r="516" ht="24" customHeight="1"/>
    <x:row r="517" ht="24" customHeight="1">
      <x:c r="A517" s="235" t="s">
        <x:v>195</x:v>
      </x:c>
      <x:c r="B517" s="236"/>
      <x:c r="C517" s="236"/>
      <x:c r="D517" s="237"/>
    </x:row>
    <x:row r="518" ht="24" customHeight="1">
      <x:c r="A518" s="23" t="s">
        <x:v>11</x:v>
      </x:c>
      <x:c r="B518" s="24" t="s">
        <x:v>12</x:v>
      </x:c>
      <x:c r="C518" s="24" t="s">
        <x:v>13</x:v>
      </x:c>
      <x:c r="D518" s="25" t="s">
        <x:v>18</x:v>
      </x:c>
    </x:row>
    <x:row r="519" ht="24" customHeight="1">
      <x:c r="A519" s="4" t="s">
        <x:v>19</x:v>
      </x:c>
      <x:c r="B519" s="106" t="n">
        <x:f t="shared" ref="B519:B524" si="93">G70+E255+E359+D443+D503</x:f>
        <x:v>0</x:v>
      </x:c>
      <x:c r="C519" s="136" t="n">
        <x:f>((1+$B$513)/(1-$B$514-$B$515))-1</x:f>
        <x:v>0</x:v>
      </x:c>
      <x:c r="D519" s="16" t="n">
        <x:f>B519*C519</x:f>
        <x:v>0</x:v>
      </x:c>
    </x:row>
    <x:row r="520" ht="24" customHeight="1">
      <x:c r="A520" s="7" t="s">
        <x:v>20</x:v>
      </x:c>
      <x:c r="B520" s="107">
        <x:f t="shared" si="93"/>
        <x:v>0</x:v>
      </x:c>
      <x:c r="C520" s="137" t="n">
        <x:f t="shared" ref="C520:C524" si="94">((1+$B$513)/(1-$B$514-$B$515))-1</x:f>
        <x:v>0</x:v>
      </x:c>
      <x:c r="D520" s="17" t="n">
        <x:f t="shared" ref="D520:D524" si="95">B520*C520</x:f>
        <x:v>0</x:v>
      </x:c>
    </x:row>
    <x:row r="521" ht="24" customHeight="1">
      <x:c r="A521" s="14" t="s">
        <x:v>35</x:v>
      </x:c>
      <x:c r="B521" s="108">
        <x:f t="shared" si="93"/>
        <x:v>0</x:v>
      </x:c>
      <x:c r="C521" s="138">
        <x:f t="shared" si="94"/>
        <x:v>0</x:v>
      </x:c>
      <x:c r="D521" s="18">
        <x:f t="shared" si="95"/>
        <x:v>0</x:v>
      </x:c>
    </x:row>
    <x:row r="522" ht="24" customHeight="1">
      <x:c r="A522" s="4" t="s">
        <x:v>22</x:v>
      </x:c>
      <x:c r="B522" s="106">
        <x:f t="shared" si="93"/>
        <x:v>0</x:v>
      </x:c>
      <x:c r="C522" s="136">
        <x:f t="shared" si="94"/>
        <x:v>0</x:v>
      </x:c>
      <x:c r="D522" s="16">
        <x:f t="shared" si="95"/>
        <x:v>0</x:v>
      </x:c>
    </x:row>
    <x:row r="523" ht="24" customHeight="1">
      <x:c r="A523" s="7" t="s">
        <x:v>23</x:v>
      </x:c>
      <x:c r="B523" s="107">
        <x:f t="shared" si="93"/>
        <x:v>0</x:v>
      </x:c>
      <x:c r="C523" s="137">
        <x:f t="shared" si="94"/>
        <x:v>0</x:v>
      </x:c>
      <x:c r="D523" s="17">
        <x:f t="shared" si="95"/>
        <x:v>0</x:v>
      </x:c>
    </x:row>
    <x:row r="524" ht="24" customHeight="1">
      <x:c r="A524" s="2" t="s">
        <x:v>24</x:v>
      </x:c>
      <x:c r="B524" s="109">
        <x:f t="shared" si="93"/>
        <x:v>0</x:v>
      </x:c>
      <x:c r="C524" s="139">
        <x:f t="shared" si="94"/>
        <x:v>0</x:v>
      </x:c>
      <x:c r="D524" s="19">
        <x:f t="shared" si="95"/>
        <x:v>0</x:v>
      </x:c>
      <x:c r="H524" s="122"/>
    </x:row>
    <x:row r="526" ht="24" customHeight="1">
      <x:c r="A526" s="239" t="s">
        <x:v>200</x:v>
      </x:c>
      <x:c r="B526" s="239"/>
      <x:c r="C526" s="239"/>
      <x:c r="D526" s="239"/>
      <x:c r="E526" s="239"/>
      <x:c r="F526" s="239"/>
      <x:c r="G526" s="239"/>
      <x:c r="H526" s="239"/>
    </x:row>
    <x:row r="527" ht="51" customHeight="1">
      <x:c r="A527" s="238" t="s">
        <x:v>201</x:v>
      </x:c>
      <x:c r="B527" s="238"/>
      <x:c r="C527" s="238"/>
      <x:c r="D527" s="238"/>
      <x:c r="E527" s="238"/>
      <x:c r="F527" s="238"/>
    </x:row>
    <x:row r="528" ht="24" customHeight="1"/>
    <x:row r="529" ht="24" customHeight="1">
      <x:c r="A529" s="232" t="s">
        <x:v>202</x:v>
      </x:c>
      <x:c r="B529" s="233"/>
      <x:c r="C529" s="233"/>
      <x:c r="D529" s="234"/>
    </x:row>
    <x:row r="530" ht="24" customHeight="1">
      <x:c r="A530" s="50" t="s">
        <x:v>11</x:v>
      </x:c>
      <x:c r="B530" s="51" t="s">
        <x:v>12</x:v>
      </x:c>
      <x:c r="C530" s="51" t="s">
        <x:v>203</x:v>
      </x:c>
      <x:c r="D530" s="52" t="s">
        <x:v>18</x:v>
      </x:c>
    </x:row>
    <x:row r="531" ht="24" customHeight="1">
      <x:c r="A531" s="4" t="s">
        <x:v>22</x:v>
      </x:c>
      <x:c r="B531" s="11" t="n">
        <x:f>G73+E258+E362+D446+D506+D522</x:f>
        <x:v>0</x:v>
      </x:c>
      <x:c r="C531" s="5">
        <x:v>40</x:v>
      </x:c>
      <x:c r="D531" s="16" t="n">
        <x:f>B531/C531</x:f>
        <x:v>0</x:v>
      </x:c>
    </x:row>
    <x:row r="532" ht="24" customHeight="1">
      <x:c r="A532" s="7" t="s">
        <x:v>23</x:v>
      </x:c>
      <x:c r="B532" s="12" t="n">
        <x:f>G74+E259+E363+D447+D507+D523</x:f>
        <x:v>0</x:v>
      </x:c>
      <x:c r="C532" s="8" t="n">
        <x:f>C531</x:f>
        <x:v>40</x:v>
      </x:c>
      <x:c r="D532" s="17" t="n">
        <x:f t="shared" ref="D532:D533" si="96">B532/C532</x:f>
        <x:v>0</x:v>
      </x:c>
    </x:row>
    <x:row r="533" ht="24" customHeight="1">
      <x:c r="A533" s="2" t="s">
        <x:v>24</x:v>
      </x:c>
      <x:c r="B533" s="13" t="n">
        <x:f>G75+E260+E364+D448+D508+D524</x:f>
        <x:v>0</x:v>
      </x:c>
      <x:c r="C533" s="10" t="n">
        <x:f>C532</x:f>
        <x:v>40</x:v>
      </x:c>
      <x:c r="D533" s="19">
        <x:f t="shared" si="96"/>
        <x:v>0</x:v>
      </x:c>
      <x:c r="H533" s="122"/>
    </x:row>
    <x:row r="535" ht="24" customHeight="1">
      <x:c r="A535" s="239" t="s">
        <x:v>204</x:v>
      </x:c>
      <x:c r="B535" s="239"/>
      <x:c r="C535" s="239"/>
      <x:c r="D535" s="239"/>
      <x:c r="E535" s="239"/>
      <x:c r="F535" s="239"/>
      <x:c r="G535" s="239"/>
      <x:c r="H535" s="239"/>
    </x:row>
    <x:row r="536" ht="24" customHeight="1"/>
    <x:row r="537" ht="24" customHeight="1">
      <x:c r="A537" s="245" t="s">
        <x:v>205</x:v>
      </x:c>
      <x:c r="B537" s="246"/>
      <x:c r="C537" s="246"/>
      <x:c r="D537" s="247"/>
    </x:row>
    <x:row r="538" ht="24" customHeight="1">
      <x:c r="A538" s="92" t="s">
        <x:v>206</x:v>
      </x:c>
      <x:c r="B538" s="51" t="s">
        <x:v>207</x:v>
      </x:c>
      <x:c r="C538" s="51" t="s">
        <x:v>208</x:v>
      </x:c>
      <x:c r="D538" s="52" t="s">
        <x:v>209</x:v>
      </x:c>
    </x:row>
    <x:row r="539" ht="32.099998474121094" customHeight="1">
      <x:c r="A539" s="54" t="s">
        <x:v>210</x:v>
      </x:c>
      <x:c r="B539" s="11" t="n">
        <x:f>G70</x:f>
        <x:v>0</x:v>
      </x:c>
      <x:c r="C539" s="11" t="n">
        <x:f>G71</x:f>
        <x:v>0</x:v>
      </x:c>
      <x:c r="D539" s="90" t="n">
        <x:f>G72</x:f>
        <x:v>0</x:v>
      </x:c>
    </x:row>
    <x:row r="540" ht="32.099998474121094" customHeight="1">
      <x:c r="A540" s="34" t="s">
        <x:v>211</x:v>
      </x:c>
      <x:c r="B540" s="12" t="n">
        <x:f>E255</x:f>
        <x:v>0</x:v>
      </x:c>
      <x:c r="C540" s="12" t="n">
        <x:f>E256</x:f>
        <x:v>0</x:v>
      </x:c>
      <x:c r="D540" s="53" t="n">
        <x:f>E257</x:f>
        <x:v>0</x:v>
      </x:c>
    </x:row>
    <x:row r="541" ht="32.099998474121094" customHeight="1">
      <x:c r="A541" s="34" t="s">
        <x:v>212</x:v>
      </x:c>
      <x:c r="B541" s="12" t="n">
        <x:f>E359</x:f>
        <x:v>0</x:v>
      </x:c>
      <x:c r="C541" s="12" t="n">
        <x:f>E360</x:f>
        <x:v>0</x:v>
      </x:c>
      <x:c r="D541" s="53" t="n">
        <x:f>E361</x:f>
        <x:v>0</x:v>
      </x:c>
    </x:row>
    <x:row r="542" ht="32.099998474121094" customHeight="1">
      <x:c r="A542" s="34" t="s">
        <x:v>213</x:v>
      </x:c>
      <x:c r="B542" s="12" t="n">
        <x:f>D443</x:f>
        <x:v>0</x:v>
      </x:c>
      <x:c r="C542" s="12" t="n">
        <x:f>D444</x:f>
        <x:v>0</x:v>
      </x:c>
      <x:c r="D542" s="53" t="n">
        <x:f>D445</x:f>
        <x:v>0</x:v>
      </x:c>
    </x:row>
    <x:row r="543" ht="32.099998474121094" customHeight="1">
      <x:c r="A543" s="34" t="s">
        <x:v>214</x:v>
      </x:c>
      <x:c r="B543" s="12" t="n">
        <x:f>D503</x:f>
        <x:v>0</x:v>
      </x:c>
      <x:c r="C543" s="12" t="n">
        <x:f>D504</x:f>
        <x:v>0</x:v>
      </x:c>
      <x:c r="D543" s="53" t="n">
        <x:f>D505</x:f>
        <x:v>0</x:v>
      </x:c>
    </x:row>
    <x:row r="544" ht="32.099998474121094" customHeight="1">
      <x:c r="A544" s="34" t="s">
        <x:v>215</x:v>
      </x:c>
      <x:c r="B544" s="12" t="n">
        <x:f>D519</x:f>
        <x:v>0</x:v>
      </x:c>
      <x:c r="C544" s="12" t="n">
        <x:f>D520</x:f>
        <x:v>0</x:v>
      </x:c>
      <x:c r="D544" s="53" t="n">
        <x:f>D521</x:f>
        <x:v>0</x:v>
      </x:c>
    </x:row>
    <x:row r="545" ht="32.099998474121094" customHeight="1">
      <x:c r="A545" s="34" t="s">
        <x:v>216</x:v>
      </x:c>
      <x:c r="B545" s="12" t="n">
        <x:f>D531</x:f>
        <x:v>0</x:v>
      </x:c>
      <x:c r="C545" s="12" t="n">
        <x:f>D532</x:f>
        <x:v>0</x:v>
      </x:c>
      <x:c r="D545" s="53" t="n">
        <x:f>D533</x:f>
        <x:v>0</x:v>
      </x:c>
    </x:row>
    <x:row r="546" ht="32.099998474121094" customHeight="1">
      <x:c r="A546" s="119" t="s">
        <x:v>217</x:v>
      </x:c>
      <x:c r="B546" s="120" t="n">
        <x:f>SUM(B539:B545)</x:f>
        <x:v>0</x:v>
      </x:c>
      <x:c r="C546" s="120" t="n">
        <x:f>SUM(C539:C545)</x:f>
        <x:v>0</x:v>
      </x:c>
      <x:c r="D546" s="121" t="n">
        <x:f>SUM(D539:D545)</x:f>
        <x:v>0</x:v>
      </x:c>
    </x:row>
    <x:row r="547" ht="32.099998474121094" customHeight="1">
      <x:c r="A547" s="77" t="s">
        <x:v>218</x:v>
      </x:c>
      <x:c r="B547" s="84" t="n">
        <x:f>B546*2</x:f>
        <x:v>0</x:v>
      </x:c>
      <x:c r="C547" s="84" t="n">
        <x:f>C546*2</x:f>
        <x:v>0</x:v>
      </x:c>
      <x:c r="D547" s="85" t="n">
        <x:f>D546*1</x:f>
        <x:v>0</x:v>
      </x:c>
    </x:row>
    <x:row r="548" ht="24" customHeight="1">
      <x:c r="A548" s="74"/>
    </x:row>
    <x:row r="549" ht="24" customHeight="1">
      <x:c r="A549" s="74"/>
    </x:row>
    <x:row r="550" ht="24" customHeight="1">
      <x:c r="A550" s="74"/>
    </x:row>
  </x:sheetData>
  <x:mergeCells>
    <x:mergeCell ref="A511:F511"/>
    <x:mergeCell ref="A512:B512"/>
    <x:mergeCell ref="A452:D452"/>
    <x:mergeCell ref="A463:C463"/>
    <x:mergeCell ref="A465:C465"/>
    <x:mergeCell ref="A474:F474"/>
    <x:mergeCell ref="A490:D490"/>
    <x:mergeCell ref="A492:D492"/>
    <x:mergeCell ref="A439:H439"/>
    <x:mergeCell ref="A450:H450"/>
    <x:mergeCell ref="A510:H510"/>
    <x:mergeCell ref="A441:D441"/>
    <x:mergeCell ref="A81:D81"/>
    <x:mergeCell ref="A120:B120"/>
    <x:mergeCell ref="A132:D132"/>
    <x:mergeCell ref="A117:H117"/>
    <x:mergeCell ref="A150:D150"/>
    <x:mergeCell ref="A182:D182"/>
    <x:mergeCell ref="A1:H1"/>
    <x:mergeCell ref="A5:H5"/>
    <x:mergeCell ref="A11:B11"/>
    <x:mergeCell ref="A26:D26"/>
    <x:mergeCell ref="A48:D48"/>
    <x:mergeCell ref="A2:H2"/>
    <x:mergeCell ref="A8:H8"/>
    <x:mergeCell ref="A15:H15"/>
    <x:mergeCell ref="A79:H79"/>
    <x:mergeCell ref="A164:E164"/>
    <x:mergeCell ref="A3:H3"/>
    <x:mergeCell ref="A295:D295"/>
    <x:mergeCell ref="A233:D233"/>
    <x:mergeCell ref="A265:B265"/>
    <x:mergeCell ref="A277:D277"/>
    <x:mergeCell ref="A286:D286"/>
    <x:mergeCell ref="A253:E253"/>
    <x:mergeCell ref="A274:H274"/>
    <x:mergeCell ref="A251:H251"/>
    <x:mergeCell ref="A262:H262"/>
    <x:mergeCell ref="A275:H275"/>
    <x:mergeCell ref="A263:H263"/>
    <x:mergeCell ref="A355:H355"/>
    <x:mergeCell ref="A366:H366"/>
    <x:mergeCell ref="A367:H367"/>
    <x:mergeCell ref="A307:D307"/>
    <x:mergeCell ref="A316:D316"/>
    <x:mergeCell ref="A325:D325"/>
    <x:mergeCell ref="A346:D346"/>
    <x:mergeCell ref="A337:E337"/>
    <x:mergeCell ref="A304:H304"/>
    <x:mergeCell ref="A334:H334"/>
    <x:mergeCell ref="A305:H305"/>
    <x:mergeCell ref="A335:H335"/>
    <x:mergeCell ref="A403:H403"/>
    <x:mergeCell ref="A424:H424"/>
    <x:mergeCell ref="A404:H404"/>
    <x:mergeCell ref="A425:H425"/>
    <x:mergeCell ref="A371:A372"/>
    <x:mergeCell ref="B371:B372"/>
    <x:mergeCell ref="C371:C372"/>
    <x:mergeCell ref="A357:E357"/>
    <x:mergeCell ref="A369:G369"/>
    <x:mergeCell ref="A370:G370"/>
    <x:mergeCell ref="A537:D537"/>
    <x:mergeCell ref="A517:D517"/>
    <x:mergeCell ref="A529:D529"/>
    <x:mergeCell ref="A501:D501"/>
    <x:mergeCell ref="A527:F527"/>
    <x:mergeCell ref="A526:H526"/>
    <x:mergeCell ref="A535:H535"/>
    <x:mergeCell ref="A18:D18"/>
    <x:mergeCell ref="A39:E39"/>
    <x:mergeCell ref="A23:H23"/>
    <x:mergeCell ref="A36:H36"/>
    <x:mergeCell ref="A43:E43"/>
    <x:mergeCell ref="A53:D53"/>
    <x:mergeCell ref="A68:G68"/>
    <x:mergeCell ref="A56:D56"/>
    <x:mergeCell ref="A99:E99"/>
    <x:mergeCell ref="A108:E108"/>
    <x:mergeCell ref="A427:D427"/>
    <x:mergeCell ref="A433:D433"/>
    <x:mergeCell ref="A386:D386"/>
    <x:mergeCell ref="A387:A388"/>
    <x:mergeCell ref="B387:D387"/>
    <x:mergeCell ref="A406:D406"/>
    <x:mergeCell ref="A415:E415"/>
    <x:mergeCell ref="A191:F191"/>
    <x:mergeCell ref="A242:F242"/>
    <x:mergeCell ref="A222:D222"/>
    <x:mergeCell ref="A6:H6"/>
    <x:mergeCell ref="A9:H9"/>
    <x:mergeCell ref="A16:H16"/>
    <x:mergeCell ref="A24:H24"/>
    <x:mergeCell ref="A37:H37"/>
    <x:mergeCell ref="A65:H65"/>
    <x:mergeCell ref="A66:H66"/>
    <x:mergeCell ref="A77:H77"/>
    <x:mergeCell ref="A118:H118"/>
    <x:mergeCell ref="A160:H160"/>
    <x:mergeCell ref="A220:H220"/>
    <x:mergeCell ref="A231:H231"/>
    <x:mergeCell ref="A193:D193"/>
    <x:mergeCell ref="A202:D202"/>
    <x:mergeCell ref="A211:D211"/>
    <x:mergeCell ref="A162:F162"/>
    <x:mergeCell ref="A173:E173"/>
    <x:mergeCell ref="A159:H159"/>
    <x:mergeCell ref="A141:D141"/>
    <x:mergeCell ref="A54:F54"/>
    <x:mergeCell ref="A90:D90"/>
  </x:mergeCells>
  <x:pageMargins left="0.7" right="0.7" top="0.75" bottom="0.75" header="0.3" footer="0.3"/>
  <x:legacyDrawing xmlns:r="http://schemas.openxmlformats.org/officeDocument/2006/relationships" r:id="R6365a9ba31ba4c81"/>
</x:worksheet>
</file>

<file path=xl/worksheets/sheet2.xml><?xml version="1.0" encoding="utf-8"?>
<x:worksheet xmlns:x="http://schemas.openxmlformats.org/spreadsheetml/2006/main">
  <x:sheetViews>
    <x:sheetView showGridLines="0" workbookViewId="0"/>
  </x:sheetViews>
  <x:sheetFormatPr defaultColWidth="9.140625" defaultRowHeight="15.75"/>
  <x:cols>
    <x:col min="1" max="1" width="9.140625" style="208" customWidth="0"/>
    <x:col min="2" max="2" width="72.140625" style="208" customWidth="1"/>
    <x:col min="3" max="3" width="18" style="208" customWidth="1"/>
    <x:col min="4" max="4" width="14.28515625" style="208" customWidth="1"/>
    <x:col min="5" max="5" width="12.7109375" style="208" customWidth="1"/>
    <x:col min="6" max="6" width="12" style="208" customWidth="1"/>
    <x:col min="7" max="7" width="15.140625" style="208" customWidth="1"/>
    <x:col min="8" max="16384" width="9.140625" style="208" customWidth="0"/>
  </x:cols>
  <x:sheetData>
    <x:row r="1" ht="23.25">
      <x:c r="A1" s="230" t="s">
        <x:v>0</x:v>
      </x:c>
      <x:c r="B1" s="230"/>
      <x:c r="C1" s="230"/>
      <x:c r="D1" s="230"/>
    </x:row>
    <x:row r="2" ht="23.25">
      <x:c r="A2" s="230" t="s">
        <x:v>219</x:v>
      </x:c>
      <x:c r="B2" s="230"/>
      <x:c r="C2" s="230"/>
      <x:c r="D2" s="230"/>
    </x:row>
    <x:row r="3">
      <x:c r="A3" s="224" t="s">
        <x:v>220</x:v>
      </x:c>
      <x:c r="B3" s="224"/>
      <x:c r="C3" s="224"/>
      <x:c r="D3" s="224"/>
    </x:row>
    <x:row r="6">
      <x:c r="A6" s="229" t="s">
        <x:v>221</x:v>
      </x:c>
      <x:c r="B6" s="229"/>
      <x:c r="C6" s="229"/>
    </x:row>
    <x:row r="7" ht="16.5"/>
    <x:row r="8" ht="16.5">
      <x:c r="A8" s="198">
        <x:v>1</x:v>
      </x:c>
      <x:c r="B8" s="199" t="s">
        <x:v>222</x:v>
      </x:c>
      <x:c r="C8" s="199" t="s">
        <x:v>223</x:v>
      </x:c>
    </x:row>
    <x:row r="9" ht="16.5">
      <x:c r="A9" s="200" t="s">
        <x:v>224</x:v>
      </x:c>
      <x:c r="B9" s="201" t="s">
        <x:v>225</x:v>
      </x:c>
      <x:c r="C9" s="202"/>
    </x:row>
    <x:row r="10" ht="16.5">
      <x:c r="A10" s="200" t="s">
        <x:v>226</x:v>
      </x:c>
      <x:c r="B10" s="201" t="s">
        <x:v>227</x:v>
      </x:c>
      <x:c r="C10" s="202"/>
    </x:row>
    <x:row r="11" ht="16.5">
      <x:c r="A11" s="200" t="s">
        <x:v>228</x:v>
      </x:c>
      <x:c r="B11" s="201" t="s">
        <x:v>229</x:v>
      </x:c>
      <x:c r="C11" s="202"/>
    </x:row>
    <x:row r="12" ht="16.5">
      <x:c r="A12" s="200" t="s">
        <x:v>230</x:v>
      </x:c>
      <x:c r="B12" s="201" t="s">
        <x:v>31</x:v>
      </x:c>
      <x:c r="C12" s="202"/>
    </x:row>
    <x:row r="13" ht="16.5">
      <x:c r="A13" s="200" t="s">
        <x:v>231</x:v>
      </x:c>
      <x:c r="B13" s="201" t="s">
        <x:v>232</x:v>
      </x:c>
      <x:c r="C13" s="202"/>
    </x:row>
    <x:row r="14" ht="16.5">
      <x:c r="A14" s="200"/>
      <x:c r="B14" s="201"/>
      <x:c r="C14" s="202"/>
    </x:row>
    <x:row r="15" ht="16.5">
      <x:c r="A15" s="200" t="s">
        <x:v>233</x:v>
      </x:c>
      <x:c r="B15" s="201" t="s">
        <x:v>234</x:v>
      </x:c>
      <x:c r="C15" s="202"/>
    </x:row>
    <x:row r="16" ht="16.5">
      <x:c r="A16" s="226" t="s">
        <x:v>41</x:v>
      </x:c>
      <x:c r="B16" s="227"/>
      <x:c r="C16" s="202"/>
    </x:row>
    <x:row r="19">
      <x:c r="A19" s="229" t="s">
        <x:v>235</x:v>
      </x:c>
      <x:c r="B19" s="229"/>
      <x:c r="C19" s="229"/>
    </x:row>
    <x:row r="20">
      <x:c r="A20" s="39"/>
    </x:row>
    <x:row r="21">
      <x:c r="A21" s="225" t="s">
        <x:v>236</x:v>
      </x:c>
      <x:c r="B21" s="225"/>
      <x:c r="C21" s="225"/>
    </x:row>
    <x:row r="22" ht="16.5"/>
    <x:row r="23" ht="16.5">
      <x:c r="A23" s="198" t="s">
        <x:v>237</x:v>
      </x:c>
      <x:c r="B23" s="199" t="s">
        <x:v>238</x:v>
      </x:c>
      <x:c r="C23" s="199" t="s">
        <x:v>223</x:v>
      </x:c>
    </x:row>
    <x:row r="24" ht="16.5">
      <x:c r="A24" s="200" t="s">
        <x:v>224</x:v>
      </x:c>
      <x:c r="B24" s="201" t="s">
        <x:v>239</x:v>
      </x:c>
      <x:c r="C24" s="202"/>
    </x:row>
    <x:row r="25" ht="16.5">
      <x:c r="A25" s="200" t="s">
        <x:v>226</x:v>
      </x:c>
      <x:c r="B25" s="201" t="s">
        <x:v>240</x:v>
      </x:c>
      <x:c r="C25" s="202"/>
    </x:row>
    <x:row r="26" ht="16.5">
      <x:c r="A26" s="226" t="s">
        <x:v>41</x:v>
      </x:c>
      <x:c r="B26" s="227"/>
      <x:c r="C26" s="202"/>
    </x:row>
    <x:row r="29" ht="32.25" customHeight="1">
      <x:c r="A29" s="228" t="s">
        <x:v>241</x:v>
      </x:c>
      <x:c r="B29" s="228"/>
      <x:c r="C29" s="228"/>
      <x:c r="D29" s="228"/>
    </x:row>
    <x:row r="30" ht="16.5"/>
    <x:row r="31" ht="16.5">
      <x:c r="A31" s="198" t="s">
        <x:v>242</x:v>
      </x:c>
      <x:c r="B31" s="199" t="s">
        <x:v>243</x:v>
      </x:c>
      <x:c r="C31" s="199" t="s">
        <x:v>244</x:v>
      </x:c>
      <x:c r="D31" s="199" t="s">
        <x:v>223</x:v>
      </x:c>
    </x:row>
    <x:row r="32" ht="16.5">
      <x:c r="A32" s="200" t="s">
        <x:v>224</x:v>
      </x:c>
      <x:c r="B32" s="201" t="s">
        <x:v>245</x:v>
      </x:c>
      <x:c r="C32" s="203">
        <x:v>0.2</x:v>
      </x:c>
      <x:c r="D32" s="202"/>
    </x:row>
    <x:row r="33" ht="16.5">
      <x:c r="A33" s="200" t="s">
        <x:v>226</x:v>
      </x:c>
      <x:c r="B33" s="201" t="s">
        <x:v>246</x:v>
      </x:c>
      <x:c r="C33" s="203">
        <x:v>2.5000000000000001E-2</x:v>
      </x:c>
      <x:c r="D33" s="202"/>
    </x:row>
    <x:row r="34" ht="16.5">
      <x:c r="A34" s="200" t="s">
        <x:v>228</x:v>
      </x:c>
      <x:c r="B34" s="201" t="s">
        <x:v>247</x:v>
      </x:c>
      <x:c r="C34" s="205"/>
      <x:c r="D34" s="202"/>
    </x:row>
    <x:row r="35" ht="16.5">
      <x:c r="A35" s="200" t="s">
        <x:v>230</x:v>
      </x:c>
      <x:c r="B35" s="201" t="s">
        <x:v>248</x:v>
      </x:c>
      <x:c r="C35" s="203">
        <x:v>1.4999999999999999E-2</x:v>
      </x:c>
      <x:c r="D35" s="202"/>
    </x:row>
    <x:row r="36" ht="16.5">
      <x:c r="A36" s="200" t="s">
        <x:v>231</x:v>
      </x:c>
      <x:c r="B36" s="201" t="s">
        <x:v>249</x:v>
      </x:c>
      <x:c r="C36" s="203">
        <x:v>0.01</x:v>
      </x:c>
      <x:c r="D36" s="202"/>
    </x:row>
    <x:row r="37" ht="16.5">
      <x:c r="A37" s="200" t="s">
        <x:v>250</x:v>
      </x:c>
      <x:c r="B37" s="201" t="s">
        <x:v>61</x:v>
      </x:c>
      <x:c r="C37" s="203">
        <x:v>6.0000000000000001E-3</x:v>
      </x:c>
      <x:c r="D37" s="202"/>
    </x:row>
    <x:row r="38" ht="16.5">
      <x:c r="A38" s="200" t="s">
        <x:v>233</x:v>
      </x:c>
      <x:c r="B38" s="201" t="s">
        <x:v>62</x:v>
      </x:c>
      <x:c r="C38" s="203">
        <x:v>2E-3</x:v>
      </x:c>
      <x:c r="D38" s="202"/>
    </x:row>
    <x:row r="39" ht="16.5">
      <x:c r="A39" s="200" t="s">
        <x:v>251</x:v>
      </x:c>
      <x:c r="B39" s="201" t="s">
        <x:v>63</x:v>
      </x:c>
      <x:c r="C39" s="203">
        <x:v>0.08</x:v>
      </x:c>
      <x:c r="D39" s="202"/>
    </x:row>
    <x:row r="40" ht="16.5">
      <x:c r="A40" s="226" t="s">
        <x:v>252</x:v>
      </x:c>
      <x:c r="B40" s="227"/>
      <x:c r="C40" s="202"/>
      <x:c r="D40" s="202"/>
    </x:row>
    <x:row r="43">
      <x:c r="A43" s="225" t="s">
        <x:v>253</x:v>
      </x:c>
      <x:c r="B43" s="225"/>
      <x:c r="C43" s="225"/>
    </x:row>
    <x:row r="44" ht="16.5"/>
    <x:row r="45" ht="16.5">
      <x:c r="A45" s="198" t="s">
        <x:v>254</x:v>
      </x:c>
      <x:c r="B45" s="199" t="s">
        <x:v>255</x:v>
      </x:c>
      <x:c r="C45" s="199" t="s">
        <x:v>223</x:v>
      </x:c>
    </x:row>
    <x:row r="46" ht="16.5">
      <x:c r="A46" s="200" t="s">
        <x:v>224</x:v>
      </x:c>
      <x:c r="B46" s="201" t="s">
        <x:v>256</x:v>
      </x:c>
      <x:c r="C46" s="202"/>
    </x:row>
    <x:row r="47" ht="16.5">
      <x:c r="A47" s="200" t="s">
        <x:v>226</x:v>
      </x:c>
      <x:c r="B47" s="201" t="s">
        <x:v>257</x:v>
      </x:c>
      <x:c r="C47" s="202"/>
    </x:row>
    <x:row r="48" ht="16.5">
      <x:c r="A48" s="200" t="s">
        <x:v>228</x:v>
      </x:c>
      <x:c r="B48" s="201" t="s">
        <x:v>258</x:v>
      </x:c>
      <x:c r="C48" s="202"/>
    </x:row>
    <x:row r="49" ht="16.5">
      <x:c r="A49" s="200" t="s">
        <x:v>230</x:v>
      </x:c>
      <x:c r="B49" s="201" t="s">
        <x:v>234</x:v>
      </x:c>
      <x:c r="C49" s="202"/>
    </x:row>
    <x:row r="50" ht="16.5">
      <x:c r="A50" s="226" t="s">
        <x:v>41</x:v>
      </x:c>
      <x:c r="B50" s="227"/>
      <x:c r="C50" s="202"/>
    </x:row>
    <x:row r="53">
      <x:c r="A53" s="225" t="s">
        <x:v>259</x:v>
      </x:c>
      <x:c r="B53" s="225"/>
      <x:c r="C53" s="225"/>
    </x:row>
    <x:row r="54" ht="16.5"/>
    <x:row r="55" ht="16.5">
      <x:c r="A55" s="198">
        <x:v>2</x:v>
      </x:c>
      <x:c r="B55" s="199" t="s">
        <x:v>260</x:v>
      </x:c>
      <x:c r="C55" s="199" t="s">
        <x:v>223</x:v>
      </x:c>
    </x:row>
    <x:row r="56" ht="16.5">
      <x:c r="A56" s="200" t="s">
        <x:v>237</x:v>
      </x:c>
      <x:c r="B56" s="201" t="s">
        <x:v>238</x:v>
      </x:c>
      <x:c r="C56" s="202"/>
    </x:row>
    <x:row r="57" ht="16.5">
      <x:c r="A57" s="200" t="s">
        <x:v>242</x:v>
      </x:c>
      <x:c r="B57" s="201" t="s">
        <x:v>243</x:v>
      </x:c>
      <x:c r="C57" s="202"/>
    </x:row>
    <x:row r="58" ht="16.5">
      <x:c r="A58" s="200" t="s">
        <x:v>254</x:v>
      </x:c>
      <x:c r="B58" s="201" t="s">
        <x:v>255</x:v>
      </x:c>
      <x:c r="C58" s="202"/>
    </x:row>
    <x:row r="59" ht="16.5">
      <x:c r="A59" s="226" t="s">
        <x:v>41</x:v>
      </x:c>
      <x:c r="B59" s="227"/>
      <x:c r="C59" s="202"/>
    </x:row>
    <x:row r="60">
      <x:c r="A60" s="33"/>
    </x:row>
    <x:row r="62">
      <x:c r="A62" s="229" t="s">
        <x:v>261</x:v>
      </x:c>
      <x:c r="B62" s="229"/>
      <x:c r="C62" s="229"/>
    </x:row>
    <x:row r="63" ht="16.5"/>
    <x:row r="64" ht="16.5">
      <x:c r="A64" s="198">
        <x:v>3</x:v>
      </x:c>
      <x:c r="B64" s="199" t="s">
        <x:v>262</x:v>
      </x:c>
      <x:c r="C64" s="199" t="s">
        <x:v>223</x:v>
      </x:c>
    </x:row>
    <x:row r="65" ht="16.5">
      <x:c r="A65" s="200" t="s">
        <x:v>224</x:v>
      </x:c>
      <x:c r="B65" s="206" t="s">
        <x:v>263</x:v>
      </x:c>
      <x:c r="C65" s="202"/>
    </x:row>
    <x:row r="66" ht="16.5">
      <x:c r="A66" s="200" t="s">
        <x:v>226</x:v>
      </x:c>
      <x:c r="B66" s="206" t="s">
        <x:v>264</x:v>
      </x:c>
      <x:c r="C66" s="202"/>
    </x:row>
    <x:row r="67" ht="16.5">
      <x:c r="A67" s="200" t="s">
        <x:v>228</x:v>
      </x:c>
      <x:c r="B67" s="206" t="s">
        <x:v>265</x:v>
      </x:c>
      <x:c r="C67" s="202"/>
    </x:row>
    <x:row r="68" ht="16.5">
      <x:c r="A68" s="200" t="s">
        <x:v>230</x:v>
      </x:c>
      <x:c r="B68" s="206" t="s">
        <x:v>266</x:v>
      </x:c>
      <x:c r="C68" s="202"/>
    </x:row>
    <x:row r="69" ht="16.5">
      <x:c r="A69" s="200" t="s">
        <x:v>231</x:v>
      </x:c>
      <x:c r="B69" s="206" t="s">
        <x:v>267</x:v>
      </x:c>
      <x:c r="C69" s="202"/>
    </x:row>
    <x:row r="70" ht="16.5">
      <x:c r="A70" s="200" t="s">
        <x:v>250</x:v>
      </x:c>
      <x:c r="B70" s="206" t="s">
        <x:v>268</x:v>
      </x:c>
      <x:c r="C70" s="202"/>
    </x:row>
    <x:row r="71" ht="16.5">
      <x:c r="A71" s="226" t="s">
        <x:v>41</x:v>
      </x:c>
      <x:c r="B71" s="227"/>
      <x:c r="C71" s="202"/>
    </x:row>
    <x:row r="74">
      <x:c r="A74" s="229" t="s">
        <x:v>269</x:v>
      </x:c>
      <x:c r="B74" s="229"/>
      <x:c r="C74" s="229"/>
    </x:row>
    <x:row r="77">
      <x:c r="A77" s="225" t="s">
        <x:v>270</x:v>
      </x:c>
      <x:c r="B77" s="225"/>
      <x:c r="C77" s="225"/>
    </x:row>
    <x:row r="78" ht="16.5">
      <x:c r="A78" s="39"/>
    </x:row>
    <x:row r="79" ht="16.5">
      <x:c r="A79" s="198" t="s">
        <x:v>271</x:v>
      </x:c>
      <x:c r="B79" s="199" t="s">
        <x:v>272</x:v>
      </x:c>
      <x:c r="C79" s="199" t="s">
        <x:v>223</x:v>
      </x:c>
    </x:row>
    <x:row r="80" ht="16.5">
      <x:c r="A80" s="200" t="s">
        <x:v>224</x:v>
      </x:c>
      <x:c r="B80" s="201" t="s">
        <x:v>137</x:v>
      </x:c>
      <x:c r="C80" s="202"/>
    </x:row>
    <x:row r="81" ht="16.5">
      <x:c r="A81" s="200" t="s">
        <x:v>226</x:v>
      </x:c>
      <x:c r="B81" s="201" t="s">
        <x:v>272</x:v>
      </x:c>
      <x:c r="C81" s="202"/>
    </x:row>
    <x:row r="82" ht="16.5">
      <x:c r="A82" s="200" t="s">
        <x:v>228</x:v>
      </x:c>
      <x:c r="B82" s="201" t="s">
        <x:v>273</x:v>
      </x:c>
      <x:c r="C82" s="202"/>
    </x:row>
    <x:row r="83" ht="16.5">
      <x:c r="A83" s="200" t="s">
        <x:v>230</x:v>
      </x:c>
      <x:c r="B83" s="201" t="s">
        <x:v>274</x:v>
      </x:c>
      <x:c r="C83" s="202"/>
    </x:row>
    <x:row r="84" ht="16.5">
      <x:c r="A84" s="200" t="s">
        <x:v>231</x:v>
      </x:c>
      <x:c r="B84" s="201" t="s">
        <x:v>275</x:v>
      </x:c>
      <x:c r="C84" s="202"/>
    </x:row>
    <x:row r="85" ht="16.5">
      <x:c r="A85" s="200" t="s">
        <x:v>250</x:v>
      </x:c>
      <x:c r="B85" s="201" t="s">
        <x:v>234</x:v>
      </x:c>
      <x:c r="C85" s="202"/>
    </x:row>
    <x:row r="86" ht="16.5">
      <x:c r="A86" s="226" t="s">
        <x:v>252</x:v>
      </x:c>
      <x:c r="B86" s="227"/>
      <x:c r="C86" s="202"/>
    </x:row>
    <x:row r="89">
      <x:c r="A89" s="225" t="s">
        <x:v>276</x:v>
      </x:c>
      <x:c r="B89" s="225"/>
      <x:c r="C89" s="225"/>
    </x:row>
    <x:row r="90" ht="16.5">
      <x:c r="A90" s="39"/>
    </x:row>
    <x:row r="91" ht="16.5">
      <x:c r="A91" s="198" t="s">
        <x:v>277</x:v>
      </x:c>
      <x:c r="B91" s="199" t="s">
        <x:v>278</x:v>
      </x:c>
      <x:c r="C91" s="199" t="s">
        <x:v>223</x:v>
      </x:c>
    </x:row>
    <x:row r="92" ht="16.5">
      <x:c r="A92" s="200" t="s">
        <x:v>224</x:v>
      </x:c>
      <x:c r="B92" s="201" t="s">
        <x:v>279</x:v>
      </x:c>
    </x:row>
    <x:row r="93" ht="16.5">
      <x:c r="A93" s="226" t="s">
        <x:v>41</x:v>
      </x:c>
      <x:c r="B93" s="227"/>
      <x:c r="C93" s="202"/>
    </x:row>
    <x:row r="96">
      <x:c r="A96" s="225" t="s">
        <x:v>280</x:v>
      </x:c>
      <x:c r="B96" s="225"/>
      <x:c r="C96" s="225"/>
    </x:row>
    <x:row r="97" ht="16.5">
      <x:c r="A97" s="39"/>
    </x:row>
    <x:row r="98" ht="16.5">
      <x:c r="A98" s="198">
        <x:v>4</x:v>
      </x:c>
      <x:c r="B98" s="199" t="s">
        <x:v>281</x:v>
      </x:c>
      <x:c r="C98" s="199" t="s">
        <x:v>223</x:v>
      </x:c>
    </x:row>
    <x:row r="99" ht="16.5">
      <x:c r="A99" s="200" t="s">
        <x:v>271</x:v>
      </x:c>
      <x:c r="B99" s="201" t="s">
        <x:v>272</x:v>
      </x:c>
      <x:c r="C99" s="202"/>
    </x:row>
    <x:row r="100" ht="16.5">
      <x:c r="A100" s="200" t="s">
        <x:v>277</x:v>
      </x:c>
      <x:c r="B100" s="201" t="s">
        <x:v>278</x:v>
      </x:c>
      <x:c r="C100" s="202"/>
    </x:row>
    <x:row r="101" ht="16.5">
      <x:c r="A101" s="226" t="s">
        <x:v>41</x:v>
      </x:c>
      <x:c r="B101" s="227"/>
      <x:c r="C101" s="202"/>
    </x:row>
    <x:row r="104">
      <x:c r="A104" s="229" t="s">
        <x:v>282</x:v>
      </x:c>
      <x:c r="B104" s="229"/>
      <x:c r="C104" s="229"/>
    </x:row>
    <x:row r="105" ht="16.5"/>
    <x:row r="106" ht="16.5">
      <x:c r="A106" s="198">
        <x:v>5</x:v>
      </x:c>
      <x:c r="B106" s="207" t="s">
        <x:v>214</x:v>
      </x:c>
      <x:c r="C106" s="199" t="s">
        <x:v>223</x:v>
      </x:c>
    </x:row>
    <x:row r="107" ht="16.5">
      <x:c r="A107" s="200" t="s">
        <x:v>224</x:v>
      </x:c>
      <x:c r="B107" s="201" t="s">
        <x:v>283</x:v>
      </x:c>
      <x:c r="C107" s="202"/>
    </x:row>
    <x:row r="108" ht="16.5">
      <x:c r="A108" s="200" t="s">
        <x:v>226</x:v>
      </x:c>
      <x:c r="B108" s="201" t="s">
        <x:v>284</x:v>
      </x:c>
      <x:c r="C108" s="202"/>
    </x:row>
    <x:row r="109" ht="16.5">
      <x:c r="A109" s="200" t="s">
        <x:v>228</x:v>
      </x:c>
      <x:c r="B109" s="201" t="s">
        <x:v>234</x:v>
      </x:c>
      <x:c r="C109" s="202"/>
    </x:row>
    <x:row r="110" ht="16.5">
      <x:c r="A110" s="226" t="s">
        <x:v>252</x:v>
      </x:c>
      <x:c r="B110" s="227"/>
      <x:c r="C110" s="202"/>
    </x:row>
    <x:row r="113">
      <x:c r="A113" s="229" t="s">
        <x:v>285</x:v>
      </x:c>
      <x:c r="B113" s="229"/>
      <x:c r="C113" s="229"/>
    </x:row>
    <x:row r="114" ht="16.5"/>
    <x:row r="115" ht="16.5">
      <x:c r="A115" s="198">
        <x:v>6</x:v>
      </x:c>
      <x:c r="B115" s="207" t="s">
        <x:v>215</x:v>
      </x:c>
      <x:c r="C115" s="199" t="s">
        <x:v>244</x:v>
      </x:c>
      <x:c r="D115" s="199" t="s">
        <x:v>223</x:v>
      </x:c>
    </x:row>
    <x:row r="116" ht="16.5">
      <x:c r="A116" s="200" t="s">
        <x:v>224</x:v>
      </x:c>
      <x:c r="B116" s="201" t="s">
        <x:v>197</x:v>
      </x:c>
      <x:c r="C116" s="202"/>
      <x:c r="D116" s="202"/>
    </x:row>
    <x:row r="117" ht="16.5">
      <x:c r="A117" s="200" t="s">
        <x:v>226</x:v>
      </x:c>
      <x:c r="B117" s="201" t="s">
        <x:v>199</x:v>
      </x:c>
      <x:c r="C117" s="202"/>
      <x:c r="D117" s="202"/>
    </x:row>
    <x:row r="118" ht="16.5">
      <x:c r="A118" s="200" t="s">
        <x:v>228</x:v>
      </x:c>
      <x:c r="B118" s="201" t="s">
        <x:v>198</x:v>
      </x:c>
      <x:c r="C118" s="202"/>
      <x:c r="D118" s="202"/>
    </x:row>
    <x:row r="119" ht="16.5">
      <x:c r="A119" s="200"/>
      <x:c r="B119" s="201" t="s">
        <x:v>286</x:v>
      </x:c>
      <x:c r="C119" s="202"/>
      <x:c r="D119" s="202"/>
    </x:row>
    <x:row r="120" ht="16.5">
      <x:c r="A120" s="200"/>
      <x:c r="B120" s="201" t="s">
        <x:v>287</x:v>
      </x:c>
      <x:c r="C120" s="202"/>
      <x:c r="D120" s="202"/>
    </x:row>
    <x:row r="121" ht="16.5">
      <x:c r="A121" s="200"/>
      <x:c r="B121" s="201" t="s">
        <x:v>288</x:v>
      </x:c>
      <x:c r="C121" s="202"/>
      <x:c r="D121" s="202"/>
    </x:row>
    <x:row r="122" ht="16.5">
      <x:c r="A122" s="226" t="s">
        <x:v>252</x:v>
      </x:c>
      <x:c r="B122" s="227"/>
      <x:c r="C122" s="202"/>
      <x:c r="D122" s="202"/>
    </x:row>
    <x:row r="125">
      <x:c r="A125" s="229" t="s">
        <x:v>289</x:v>
      </x:c>
      <x:c r="B125" s="229"/>
      <x:c r="C125" s="229"/>
    </x:row>
    <x:row r="126" ht="16.5"/>
    <x:row r="127" ht="16.5">
      <x:c r="A127" s="198"/>
      <x:c r="B127" s="199" t="s">
        <x:v>290</x:v>
      </x:c>
      <x:c r="C127" s="199" t="s">
        <x:v>223</x:v>
      </x:c>
    </x:row>
    <x:row r="128" ht="16.5">
      <x:c r="A128" s="209" t="s">
        <x:v>224</x:v>
      </x:c>
      <x:c r="B128" s="201" t="s">
        <x:v>221</x:v>
      </x:c>
      <x:c r="C128" s="201"/>
    </x:row>
    <x:row r="129" ht="16.5">
      <x:c r="A129" s="209" t="s">
        <x:v>226</x:v>
      </x:c>
      <x:c r="B129" s="201" t="s">
        <x:v>235</x:v>
      </x:c>
      <x:c r="C129" s="201"/>
    </x:row>
    <x:row r="130" ht="16.5">
      <x:c r="A130" s="209" t="s">
        <x:v>228</x:v>
      </x:c>
      <x:c r="B130" s="201" t="s">
        <x:v>261</x:v>
      </x:c>
      <x:c r="C130" s="201"/>
    </x:row>
    <x:row r="131" ht="16.5">
      <x:c r="A131" s="209" t="s">
        <x:v>230</x:v>
      </x:c>
      <x:c r="B131" s="201" t="s">
        <x:v>269</x:v>
      </x:c>
      <x:c r="C131" s="201"/>
    </x:row>
    <x:row r="132" ht="16.5">
      <x:c r="A132" s="209" t="s">
        <x:v>231</x:v>
      </x:c>
      <x:c r="B132" s="201" t="s">
        <x:v>282</x:v>
      </x:c>
      <x:c r="C132" s="201"/>
    </x:row>
    <x:row r="133" ht="16.5">
      <x:c r="A133" s="226" t="s">
        <x:v>291</x:v>
      </x:c>
      <x:c r="B133" s="227"/>
      <x:c r="C133" s="201"/>
    </x:row>
    <x:row r="134" ht="16.5">
      <x:c r="A134" s="209" t="s">
        <x:v>250</x:v>
      </x:c>
      <x:c r="B134" s="201" t="s">
        <x:v>292</x:v>
      </x:c>
      <x:c r="C134" s="201"/>
    </x:row>
    <x:row r="135" ht="16.5">
      <x:c r="A135" s="226" t="s">
        <x:v>293</x:v>
      </x:c>
      <x:c r="B135" s="227"/>
      <x:c r="C135" s="201"/>
    </x:row>
  </x:sheetData>
  <x:mergeCells>
    <x:mergeCell ref="A1:D1"/>
    <x:mergeCell ref="A2:D2"/>
    <x:mergeCell ref="A110:B110"/>
    <x:mergeCell ref="A104:C104"/>
    <x:mergeCell ref="A122:B122"/>
    <x:mergeCell ref="A113:C113"/>
    <x:mergeCell ref="A50:B50"/>
    <x:mergeCell ref="A43:C43"/>
    <x:mergeCell ref="A59:B59"/>
    <x:mergeCell ref="A53:C53"/>
    <x:mergeCell ref="A71:B71"/>
    <x:mergeCell ref="A62:C62"/>
    <x:mergeCell ref="A16:B16"/>
    <x:mergeCell ref="A6:C6"/>
    <x:mergeCell ref="A26:B26"/>
    <x:mergeCell ref="A19:C19"/>
    <x:mergeCell ref="A135:B135"/>
    <x:mergeCell ref="A125:C125"/>
    <x:mergeCell ref="A74:C74"/>
    <x:mergeCell ref="A86:B86"/>
    <x:mergeCell ref="A77:C77"/>
    <x:mergeCell ref="A93:B93"/>
    <x:mergeCell ref="A89:C89"/>
    <x:mergeCell ref="A101:B101"/>
    <x:mergeCell ref="A96:C96"/>
    <x:mergeCell ref="A3:D3"/>
    <x:mergeCell ref="A21:C21"/>
    <x:mergeCell ref="A40:B40"/>
    <x:mergeCell ref="A29:D29"/>
    <x:mergeCell ref="A133:B133"/>
  </x:mergeCells>
  <x:pageMargins left="0.7" right="0.7" top="0.75" bottom="0.75" header="0.3" footer="0.3"/>
</x:worksheet>
</file>

<file path=xl/worksheets/sheet3.xml><?xml version="1.0" encoding="utf-8"?>
<x:worksheet xmlns:x="http://schemas.openxmlformats.org/spreadsheetml/2006/main">
  <x:sheetFormatPr defaultRowHeight="15"/>
  <x:cols>
    <x:col min="1" max="1" width="60" hidden="0" customWidth="1"/>
  </x:cols>
  <x:sheetData>
    <x:row r="1">
      <x:c r="A1" s="521" t="str">
        <x:v>REVISÃO</x:v>
      </x:c>
    </x:row>
    <x:row r="2">
      <x:c r="A2" s="519" t="str">
        <x:v>Posto de zeladoria sem jardinagem.</x:v>
      </x:c>
    </x:row>
    <x:row r="3">
      <x:c r="A3" s="519" t="str">
        <x:v>Gratificação do zelador mantida conforme CCT MS 2026 (R$ 569,15, proporcionalizada para 30h).</x:v>
      </x:c>
    </x:row>
    <x:row r="4">
      <x:c r="A4" s="519" t="str">
        <x:v>Planilha revisada para compatibilização documental.</x:v>
      </x:c>
    </x:row>
  </x:sheetData>
  <x:pageMargins left="0.7" right="0.7" top="0.75" bottom="0.75" header="0.3" footer="0.3"/>
</x:worksheet>
</file>